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45" windowHeight="11910" tabRatio="163"/>
  </bookViews>
  <sheets>
    <sheet name="人力成本試算" sheetId="2" r:id="rId1"/>
    <sheet name="勞健金額查詢" sheetId="1" r:id="rId2"/>
  </sheets>
  <definedNames>
    <definedName name="_xlnm.Print_Area" localSheetId="0">人力成本試算!$A$1:$M$112</definedName>
    <definedName name="_xlnm.Print_Titles" localSheetId="0">人力成本試算!$1:$2</definedName>
  </definedNames>
  <calcPr calcId="124519"/>
</workbook>
</file>

<file path=xl/calcChain.xml><?xml version="1.0" encoding="utf-8"?>
<calcChain xmlns="http://schemas.openxmlformats.org/spreadsheetml/2006/main">
  <c r="C95" i="2"/>
  <c r="D95" s="1"/>
  <c r="H95"/>
  <c r="I95" s="1"/>
  <c r="J95"/>
  <c r="K95" s="1"/>
  <c r="B103"/>
  <c r="J102"/>
  <c r="K102" s="1"/>
  <c r="H102"/>
  <c r="I102" s="1"/>
  <c r="C102"/>
  <c r="F102" s="1"/>
  <c r="J101"/>
  <c r="K101" s="1"/>
  <c r="H101"/>
  <c r="I101" s="1"/>
  <c r="C101"/>
  <c r="F101" s="1"/>
  <c r="J100"/>
  <c r="K100" s="1"/>
  <c r="H100"/>
  <c r="I100" s="1"/>
  <c r="C100"/>
  <c r="E100" s="1"/>
  <c r="J99"/>
  <c r="K99" s="1"/>
  <c r="H99"/>
  <c r="I99" s="1"/>
  <c r="C99"/>
  <c r="F99" s="1"/>
  <c r="J98"/>
  <c r="K98" s="1"/>
  <c r="H98"/>
  <c r="I98" s="1"/>
  <c r="C98"/>
  <c r="F98" s="1"/>
  <c r="J97"/>
  <c r="K97" s="1"/>
  <c r="H97"/>
  <c r="I97" s="1"/>
  <c r="C97"/>
  <c r="D97" s="1"/>
  <c r="J96"/>
  <c r="K96" s="1"/>
  <c r="H96"/>
  <c r="I96" s="1"/>
  <c r="C96"/>
  <c r="F96" s="1"/>
  <c r="J94"/>
  <c r="K94" s="1"/>
  <c r="H94"/>
  <c r="I94" s="1"/>
  <c r="C94"/>
  <c r="F94" s="1"/>
  <c r="J93"/>
  <c r="K93" s="1"/>
  <c r="H93"/>
  <c r="I93" s="1"/>
  <c r="C93"/>
  <c r="F93" s="1"/>
  <c r="J92"/>
  <c r="K92" s="1"/>
  <c r="H92"/>
  <c r="I92" s="1"/>
  <c r="C92"/>
  <c r="F92" s="1"/>
  <c r="J91"/>
  <c r="K91" s="1"/>
  <c r="H91"/>
  <c r="I91" s="1"/>
  <c r="C91"/>
  <c r="D91" s="1"/>
  <c r="J90"/>
  <c r="K90" s="1"/>
  <c r="H90"/>
  <c r="I90" s="1"/>
  <c r="C90"/>
  <c r="J89"/>
  <c r="K89" s="1"/>
  <c r="H89"/>
  <c r="I89" s="1"/>
  <c r="C89"/>
  <c r="F89" s="1"/>
  <c r="J88"/>
  <c r="K88" s="1"/>
  <c r="H88"/>
  <c r="I88" s="1"/>
  <c r="C88"/>
  <c r="F88" s="1"/>
  <c r="J87"/>
  <c r="K87" s="1"/>
  <c r="H87"/>
  <c r="I87" s="1"/>
  <c r="C87"/>
  <c r="J86"/>
  <c r="K86" s="1"/>
  <c r="H86"/>
  <c r="I86" s="1"/>
  <c r="C86"/>
  <c r="F86" s="1"/>
  <c r="J85"/>
  <c r="K85" s="1"/>
  <c r="H85"/>
  <c r="I85" s="1"/>
  <c r="C85"/>
  <c r="F85" s="1"/>
  <c r="J84"/>
  <c r="K84" s="1"/>
  <c r="H84"/>
  <c r="I84" s="1"/>
  <c r="C84"/>
  <c r="F84" s="1"/>
  <c r="J83"/>
  <c r="K83" s="1"/>
  <c r="H83"/>
  <c r="I83" s="1"/>
  <c r="C83"/>
  <c r="D83" s="1"/>
  <c r="J82"/>
  <c r="K82" s="1"/>
  <c r="H82"/>
  <c r="I82" s="1"/>
  <c r="C82"/>
  <c r="F82" s="1"/>
  <c r="J81"/>
  <c r="K81" s="1"/>
  <c r="H81"/>
  <c r="I81" s="1"/>
  <c r="C81"/>
  <c r="E81" s="1"/>
  <c r="J80"/>
  <c r="K80" s="1"/>
  <c r="H80"/>
  <c r="I80" s="1"/>
  <c r="C80"/>
  <c r="F80" s="1"/>
  <c r="J79"/>
  <c r="K79" s="1"/>
  <c r="H79"/>
  <c r="I79" s="1"/>
  <c r="C79"/>
  <c r="D79" s="1"/>
  <c r="J78"/>
  <c r="K78" s="1"/>
  <c r="H78"/>
  <c r="I78" s="1"/>
  <c r="C78"/>
  <c r="F78" s="1"/>
  <c r="J77"/>
  <c r="K77" s="1"/>
  <c r="H77"/>
  <c r="I77" s="1"/>
  <c r="C77"/>
  <c r="F77" s="1"/>
  <c r="J76"/>
  <c r="K76" s="1"/>
  <c r="H76"/>
  <c r="I76" s="1"/>
  <c r="C76"/>
  <c r="F76" s="1"/>
  <c r="J75"/>
  <c r="K75" s="1"/>
  <c r="H75"/>
  <c r="I75" s="1"/>
  <c r="C75"/>
  <c r="D75" s="1"/>
  <c r="J74"/>
  <c r="K74" s="1"/>
  <c r="H74"/>
  <c r="I74" s="1"/>
  <c r="C74"/>
  <c r="J73"/>
  <c r="K73" s="1"/>
  <c r="H73"/>
  <c r="I73" s="1"/>
  <c r="C73"/>
  <c r="F73" s="1"/>
  <c r="J72"/>
  <c r="K72" s="1"/>
  <c r="H72"/>
  <c r="I72" s="1"/>
  <c r="C72"/>
  <c r="F72" s="1"/>
  <c r="J71"/>
  <c r="K71" s="1"/>
  <c r="H71"/>
  <c r="I71" s="1"/>
  <c r="C71"/>
  <c r="J70"/>
  <c r="K70" s="1"/>
  <c r="H70"/>
  <c r="I70" s="1"/>
  <c r="C70"/>
  <c r="F70" s="1"/>
  <c r="J69"/>
  <c r="K69" s="1"/>
  <c r="H69"/>
  <c r="I69" s="1"/>
  <c r="C69"/>
  <c r="F69" s="1"/>
  <c r="J68"/>
  <c r="K68" s="1"/>
  <c r="H68"/>
  <c r="I68" s="1"/>
  <c r="C68"/>
  <c r="F68" s="1"/>
  <c r="J67"/>
  <c r="K67" s="1"/>
  <c r="H67"/>
  <c r="I67" s="1"/>
  <c r="C67"/>
  <c r="D67" s="1"/>
  <c r="J66"/>
  <c r="K66" s="1"/>
  <c r="H66"/>
  <c r="I66" s="1"/>
  <c r="C66"/>
  <c r="F66" s="1"/>
  <c r="J65"/>
  <c r="K65" s="1"/>
  <c r="H65"/>
  <c r="I65" s="1"/>
  <c r="C65"/>
  <c r="E65" s="1"/>
  <c r="J64"/>
  <c r="K64" s="1"/>
  <c r="H64"/>
  <c r="I64" s="1"/>
  <c r="C64"/>
  <c r="F64" s="1"/>
  <c r="J63"/>
  <c r="K63" s="1"/>
  <c r="H63"/>
  <c r="I63" s="1"/>
  <c r="C63"/>
  <c r="D63" s="1"/>
  <c r="J62"/>
  <c r="K62" s="1"/>
  <c r="H62"/>
  <c r="I62" s="1"/>
  <c r="C62"/>
  <c r="D62" s="1"/>
  <c r="J61"/>
  <c r="K61" s="1"/>
  <c r="H61"/>
  <c r="I61" s="1"/>
  <c r="C61"/>
  <c r="F61" s="1"/>
  <c r="J60"/>
  <c r="K60" s="1"/>
  <c r="H60"/>
  <c r="I60" s="1"/>
  <c r="C60"/>
  <c r="F60" s="1"/>
  <c r="J59"/>
  <c r="K59" s="1"/>
  <c r="H59"/>
  <c r="I59" s="1"/>
  <c r="C59"/>
  <c r="E59" s="1"/>
  <c r="J58"/>
  <c r="K58" s="1"/>
  <c r="H58"/>
  <c r="I58" s="1"/>
  <c r="C58"/>
  <c r="D58" s="1"/>
  <c r="J57"/>
  <c r="K57" s="1"/>
  <c r="H57"/>
  <c r="I57" s="1"/>
  <c r="C57"/>
  <c r="F57" s="1"/>
  <c r="J56"/>
  <c r="K56" s="1"/>
  <c r="H56"/>
  <c r="I56" s="1"/>
  <c r="C56"/>
  <c r="F56" s="1"/>
  <c r="J55"/>
  <c r="K55" s="1"/>
  <c r="H55"/>
  <c r="I55" s="1"/>
  <c r="C55"/>
  <c r="E55" s="1"/>
  <c r="J54"/>
  <c r="K54" s="1"/>
  <c r="H54"/>
  <c r="I54" s="1"/>
  <c r="C54"/>
  <c r="D54" s="1"/>
  <c r="J53"/>
  <c r="K53" s="1"/>
  <c r="H53"/>
  <c r="I53" s="1"/>
  <c r="C53"/>
  <c r="F53" s="1"/>
  <c r="J52"/>
  <c r="K52" s="1"/>
  <c r="H52"/>
  <c r="I52" s="1"/>
  <c r="C52"/>
  <c r="F52" s="1"/>
  <c r="J51"/>
  <c r="K51" s="1"/>
  <c r="H51"/>
  <c r="I51" s="1"/>
  <c r="C51"/>
  <c r="E51" s="1"/>
  <c r="J50"/>
  <c r="K50" s="1"/>
  <c r="H50"/>
  <c r="I50" s="1"/>
  <c r="C50"/>
  <c r="D50" s="1"/>
  <c r="J49"/>
  <c r="K49" s="1"/>
  <c r="H49"/>
  <c r="I49" s="1"/>
  <c r="C49"/>
  <c r="F49" s="1"/>
  <c r="J48"/>
  <c r="K48" s="1"/>
  <c r="H48"/>
  <c r="I48" s="1"/>
  <c r="C48"/>
  <c r="F48" s="1"/>
  <c r="J47"/>
  <c r="K47" s="1"/>
  <c r="H47"/>
  <c r="I47" s="1"/>
  <c r="C47"/>
  <c r="E47" s="1"/>
  <c r="J46"/>
  <c r="K46" s="1"/>
  <c r="H46"/>
  <c r="I46" s="1"/>
  <c r="C46"/>
  <c r="D46" s="1"/>
  <c r="J45"/>
  <c r="K45" s="1"/>
  <c r="H45"/>
  <c r="I45" s="1"/>
  <c r="C45"/>
  <c r="F45" s="1"/>
  <c r="J44"/>
  <c r="K44" s="1"/>
  <c r="H44"/>
  <c r="I44" s="1"/>
  <c r="C44"/>
  <c r="F44" s="1"/>
  <c r="J43"/>
  <c r="K43" s="1"/>
  <c r="H43"/>
  <c r="I43" s="1"/>
  <c r="C43"/>
  <c r="E43" s="1"/>
  <c r="J42"/>
  <c r="K42" s="1"/>
  <c r="H42"/>
  <c r="I42" s="1"/>
  <c r="C42"/>
  <c r="D42" s="1"/>
  <c r="J41"/>
  <c r="K41" s="1"/>
  <c r="H41"/>
  <c r="I41" s="1"/>
  <c r="C41"/>
  <c r="F41" s="1"/>
  <c r="J40"/>
  <c r="K40" s="1"/>
  <c r="H40"/>
  <c r="I40" s="1"/>
  <c r="C40"/>
  <c r="F40" s="1"/>
  <c r="J39"/>
  <c r="K39" s="1"/>
  <c r="H39"/>
  <c r="I39" s="1"/>
  <c r="C39"/>
  <c r="E39" s="1"/>
  <c r="J38"/>
  <c r="K38" s="1"/>
  <c r="H38"/>
  <c r="I38" s="1"/>
  <c r="C38"/>
  <c r="D38" s="1"/>
  <c r="J37"/>
  <c r="K37" s="1"/>
  <c r="H37"/>
  <c r="I37" s="1"/>
  <c r="C37"/>
  <c r="F37" s="1"/>
  <c r="J36"/>
  <c r="K36" s="1"/>
  <c r="H36"/>
  <c r="I36" s="1"/>
  <c r="C36"/>
  <c r="E36" s="1"/>
  <c r="J35"/>
  <c r="K35" s="1"/>
  <c r="H35"/>
  <c r="I35" s="1"/>
  <c r="C35"/>
  <c r="D35" s="1"/>
  <c r="J34"/>
  <c r="K34" s="1"/>
  <c r="H34"/>
  <c r="I34" s="1"/>
  <c r="C34"/>
  <c r="E34" s="1"/>
  <c r="J33"/>
  <c r="K33" s="1"/>
  <c r="H33"/>
  <c r="I33" s="1"/>
  <c r="C33"/>
  <c r="F33" s="1"/>
  <c r="J32"/>
  <c r="K32" s="1"/>
  <c r="H32"/>
  <c r="I32" s="1"/>
  <c r="C32"/>
  <c r="E32" s="1"/>
  <c r="J31"/>
  <c r="K31" s="1"/>
  <c r="H31"/>
  <c r="I31" s="1"/>
  <c r="C31"/>
  <c r="D31" s="1"/>
  <c r="J30"/>
  <c r="K30" s="1"/>
  <c r="H30"/>
  <c r="I30" s="1"/>
  <c r="C30"/>
  <c r="F30" s="1"/>
  <c r="J29"/>
  <c r="K29" s="1"/>
  <c r="H29"/>
  <c r="I29" s="1"/>
  <c r="C29"/>
  <c r="F29" s="1"/>
  <c r="J28"/>
  <c r="K28" s="1"/>
  <c r="H28"/>
  <c r="I28" s="1"/>
  <c r="C28"/>
  <c r="E28" s="1"/>
  <c r="J27"/>
  <c r="K27" s="1"/>
  <c r="H27"/>
  <c r="I27" s="1"/>
  <c r="C27"/>
  <c r="D27" s="1"/>
  <c r="J26"/>
  <c r="K26" s="1"/>
  <c r="H26"/>
  <c r="I26" s="1"/>
  <c r="C26"/>
  <c r="F26" s="1"/>
  <c r="J25"/>
  <c r="K25" s="1"/>
  <c r="H25"/>
  <c r="I25" s="1"/>
  <c r="C25"/>
  <c r="F25" s="1"/>
  <c r="J24"/>
  <c r="K24" s="1"/>
  <c r="H24"/>
  <c r="I24" s="1"/>
  <c r="C24"/>
  <c r="E24" s="1"/>
  <c r="J23"/>
  <c r="K23" s="1"/>
  <c r="H23"/>
  <c r="I23" s="1"/>
  <c r="C23"/>
  <c r="D23" s="1"/>
  <c r="J22"/>
  <c r="K22" s="1"/>
  <c r="H22"/>
  <c r="I22" s="1"/>
  <c r="C22"/>
  <c r="F22" s="1"/>
  <c r="J21"/>
  <c r="K21" s="1"/>
  <c r="H21"/>
  <c r="I21" s="1"/>
  <c r="C21"/>
  <c r="F21" s="1"/>
  <c r="J20"/>
  <c r="K20" s="1"/>
  <c r="H20"/>
  <c r="I20" s="1"/>
  <c r="C20"/>
  <c r="E20" s="1"/>
  <c r="J19"/>
  <c r="K19" s="1"/>
  <c r="H19"/>
  <c r="I19" s="1"/>
  <c r="C19"/>
  <c r="D19" s="1"/>
  <c r="J18"/>
  <c r="K18" s="1"/>
  <c r="H18"/>
  <c r="I18" s="1"/>
  <c r="C18"/>
  <c r="F18" s="1"/>
  <c r="J17"/>
  <c r="K17" s="1"/>
  <c r="H17"/>
  <c r="I17" s="1"/>
  <c r="C17"/>
  <c r="F17" s="1"/>
  <c r="J16"/>
  <c r="K16" s="1"/>
  <c r="H16"/>
  <c r="I16" s="1"/>
  <c r="C16"/>
  <c r="E16" s="1"/>
  <c r="J15"/>
  <c r="K15" s="1"/>
  <c r="H15"/>
  <c r="I15" s="1"/>
  <c r="C15"/>
  <c r="D15" s="1"/>
  <c r="J14"/>
  <c r="K14" s="1"/>
  <c r="H14"/>
  <c r="I14" s="1"/>
  <c r="C14"/>
  <c r="F14" s="1"/>
  <c r="J13"/>
  <c r="K13" s="1"/>
  <c r="H13"/>
  <c r="I13" s="1"/>
  <c r="C13"/>
  <c r="F13" s="1"/>
  <c r="J12"/>
  <c r="K12" s="1"/>
  <c r="H12"/>
  <c r="I12" s="1"/>
  <c r="C12"/>
  <c r="E12" s="1"/>
  <c r="J11"/>
  <c r="K11" s="1"/>
  <c r="H11"/>
  <c r="I11" s="1"/>
  <c r="C11"/>
  <c r="E11" s="1"/>
  <c r="J10"/>
  <c r="K10" s="1"/>
  <c r="H10"/>
  <c r="I10" s="1"/>
  <c r="C10"/>
  <c r="F10" s="1"/>
  <c r="J9"/>
  <c r="K9" s="1"/>
  <c r="H9"/>
  <c r="I9" s="1"/>
  <c r="C9"/>
  <c r="F9" s="1"/>
  <c r="J8"/>
  <c r="K8" s="1"/>
  <c r="H8"/>
  <c r="I8" s="1"/>
  <c r="C8"/>
  <c r="E8" s="1"/>
  <c r="J7"/>
  <c r="K7" s="1"/>
  <c r="H7"/>
  <c r="I7" s="1"/>
  <c r="C7"/>
  <c r="E7" s="1"/>
  <c r="J6"/>
  <c r="K6" s="1"/>
  <c r="H6"/>
  <c r="I6" s="1"/>
  <c r="C6"/>
  <c r="F6" s="1"/>
  <c r="J5"/>
  <c r="K5" s="1"/>
  <c r="H5"/>
  <c r="I5" s="1"/>
  <c r="C5"/>
  <c r="F5" s="1"/>
  <c r="J4"/>
  <c r="K4" s="1"/>
  <c r="H4"/>
  <c r="I4" s="1"/>
  <c r="C4"/>
  <c r="E4" s="1"/>
  <c r="F95" l="1"/>
  <c r="D51"/>
  <c r="D52"/>
  <c r="D14"/>
  <c r="E35"/>
  <c r="E95"/>
  <c r="G95" s="1"/>
  <c r="L95" s="1"/>
  <c r="M95" s="1"/>
  <c r="D33"/>
  <c r="D18"/>
  <c r="E19"/>
  <c r="E31"/>
  <c r="F31"/>
  <c r="D92"/>
  <c r="E6"/>
  <c r="D6"/>
  <c r="E64"/>
  <c r="D61"/>
  <c r="E62"/>
  <c r="D64"/>
  <c r="D10"/>
  <c r="D73"/>
  <c r="D45"/>
  <c r="E46"/>
  <c r="D47"/>
  <c r="D48"/>
  <c r="D85"/>
  <c r="E10"/>
  <c r="F19"/>
  <c r="D21"/>
  <c r="E26"/>
  <c r="D30"/>
  <c r="D39"/>
  <c r="D40"/>
  <c r="D55"/>
  <c r="D56"/>
  <c r="D80"/>
  <c r="D26"/>
  <c r="E38"/>
  <c r="D43"/>
  <c r="D44"/>
  <c r="D53"/>
  <c r="E54"/>
  <c r="D59"/>
  <c r="D60"/>
  <c r="D69"/>
  <c r="D76"/>
  <c r="D89"/>
  <c r="D99"/>
  <c r="E80"/>
  <c r="D4"/>
  <c r="E14"/>
  <c r="D17"/>
  <c r="E23"/>
  <c r="D29"/>
  <c r="D37"/>
  <c r="D41"/>
  <c r="E42"/>
  <c r="E45"/>
  <c r="D49"/>
  <c r="E50"/>
  <c r="E53"/>
  <c r="G53" s="1"/>
  <c r="L53" s="1"/>
  <c r="M53" s="1"/>
  <c r="D57"/>
  <c r="E58"/>
  <c r="E61"/>
  <c r="D68"/>
  <c r="D77"/>
  <c r="D84"/>
  <c r="D93"/>
  <c r="D98"/>
  <c r="D101"/>
  <c r="F23"/>
  <c r="F42"/>
  <c r="F50"/>
  <c r="F58"/>
  <c r="E68"/>
  <c r="E77"/>
  <c r="E84"/>
  <c r="E93"/>
  <c r="E98"/>
  <c r="E101"/>
  <c r="F7"/>
  <c r="D5"/>
  <c r="D7"/>
  <c r="D9"/>
  <c r="D11"/>
  <c r="D13"/>
  <c r="E15"/>
  <c r="E18"/>
  <c r="D22"/>
  <c r="D25"/>
  <c r="E27"/>
  <c r="E30"/>
  <c r="D34"/>
  <c r="F35"/>
  <c r="G35" s="1"/>
  <c r="L35" s="1"/>
  <c r="M35" s="1"/>
  <c r="F38"/>
  <c r="E41"/>
  <c r="G41" s="1"/>
  <c r="L41" s="1"/>
  <c r="M41" s="1"/>
  <c r="F46"/>
  <c r="E49"/>
  <c r="F54"/>
  <c r="E57"/>
  <c r="F62"/>
  <c r="D65"/>
  <c r="E69"/>
  <c r="D72"/>
  <c r="E73"/>
  <c r="E76"/>
  <c r="D81"/>
  <c r="E85"/>
  <c r="D88"/>
  <c r="E89"/>
  <c r="E92"/>
  <c r="E99"/>
  <c r="D100"/>
  <c r="F34"/>
  <c r="F65"/>
  <c r="F81"/>
  <c r="F100"/>
  <c r="F11"/>
  <c r="F15"/>
  <c r="E22"/>
  <c r="F27"/>
  <c r="E72"/>
  <c r="E88"/>
  <c r="D102"/>
  <c r="F4"/>
  <c r="F71"/>
  <c r="E71"/>
  <c r="E74"/>
  <c r="D74"/>
  <c r="F87"/>
  <c r="E87"/>
  <c r="E90"/>
  <c r="D90"/>
  <c r="E5"/>
  <c r="D8"/>
  <c r="E9"/>
  <c r="D12"/>
  <c r="E13"/>
  <c r="D16"/>
  <c r="E17"/>
  <c r="D20"/>
  <c r="E21"/>
  <c r="D24"/>
  <c r="E25"/>
  <c r="D28"/>
  <c r="E29"/>
  <c r="D32"/>
  <c r="E33"/>
  <c r="G33" s="1"/>
  <c r="L33" s="1"/>
  <c r="M33" s="1"/>
  <c r="D36"/>
  <c r="E37"/>
  <c r="F39"/>
  <c r="E40"/>
  <c r="F43"/>
  <c r="E44"/>
  <c r="F47"/>
  <c r="E48"/>
  <c r="F51"/>
  <c r="E52"/>
  <c r="F55"/>
  <c r="E56"/>
  <c r="F59"/>
  <c r="E60"/>
  <c r="F75"/>
  <c r="E75"/>
  <c r="E78"/>
  <c r="D78"/>
  <c r="F91"/>
  <c r="E91"/>
  <c r="E94"/>
  <c r="D94"/>
  <c r="F63"/>
  <c r="E63"/>
  <c r="E66"/>
  <c r="D66"/>
  <c r="F79"/>
  <c r="E79"/>
  <c r="E82"/>
  <c r="D82"/>
  <c r="E96"/>
  <c r="D96"/>
  <c r="F8"/>
  <c r="F12"/>
  <c r="F16"/>
  <c r="F20"/>
  <c r="F24"/>
  <c r="F28"/>
  <c r="F32"/>
  <c r="F36"/>
  <c r="F67"/>
  <c r="E67"/>
  <c r="E70"/>
  <c r="D70"/>
  <c r="F83"/>
  <c r="E83"/>
  <c r="E86"/>
  <c r="D86"/>
  <c r="F97"/>
  <c r="E97"/>
  <c r="D71"/>
  <c r="F74"/>
  <c r="D87"/>
  <c r="F90"/>
  <c r="E102"/>
  <c r="N64" i="1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N5"/>
  <c r="G5"/>
  <c r="G51" i="2" l="1"/>
  <c r="L51" s="1"/>
  <c r="M51" s="1"/>
  <c r="G52"/>
  <c r="L52" s="1"/>
  <c r="M52" s="1"/>
  <c r="G22"/>
  <c r="L22" s="1"/>
  <c r="M22" s="1"/>
  <c r="G14"/>
  <c r="L14" s="1"/>
  <c r="M14" s="1"/>
  <c r="G64"/>
  <c r="L64" s="1"/>
  <c r="M64" s="1"/>
  <c r="G31"/>
  <c r="L31" s="1"/>
  <c r="M31" s="1"/>
  <c r="G19"/>
  <c r="L19" s="1"/>
  <c r="M19" s="1"/>
  <c r="G39"/>
  <c r="L39" s="1"/>
  <c r="M39" s="1"/>
  <c r="G26"/>
  <c r="L26" s="1"/>
  <c r="M26" s="1"/>
  <c r="G45"/>
  <c r="L45" s="1"/>
  <c r="M45" s="1"/>
  <c r="G18"/>
  <c r="L18" s="1"/>
  <c r="M18" s="1"/>
  <c r="G84"/>
  <c r="L84" s="1"/>
  <c r="M84" s="1"/>
  <c r="G61"/>
  <c r="L61" s="1"/>
  <c r="M61" s="1"/>
  <c r="G92"/>
  <c r="L92" s="1"/>
  <c r="M92" s="1"/>
  <c r="G43"/>
  <c r="L43" s="1"/>
  <c r="M43" s="1"/>
  <c r="G99"/>
  <c r="L99" s="1"/>
  <c r="M99" s="1"/>
  <c r="G62"/>
  <c r="L62" s="1"/>
  <c r="M62" s="1"/>
  <c r="G68"/>
  <c r="L68" s="1"/>
  <c r="M68" s="1"/>
  <c r="G69"/>
  <c r="L69" s="1"/>
  <c r="M69" s="1"/>
  <c r="G60"/>
  <c r="L60" s="1"/>
  <c r="M60" s="1"/>
  <c r="G44"/>
  <c r="L44" s="1"/>
  <c r="M44" s="1"/>
  <c r="G49"/>
  <c r="L49" s="1"/>
  <c r="M49" s="1"/>
  <c r="G93"/>
  <c r="L93" s="1"/>
  <c r="M93" s="1"/>
  <c r="G58"/>
  <c r="L58" s="1"/>
  <c r="M58" s="1"/>
  <c r="G54"/>
  <c r="L54" s="1"/>
  <c r="M54" s="1"/>
  <c r="G59"/>
  <c r="L59" s="1"/>
  <c r="M59" s="1"/>
  <c r="G50"/>
  <c r="L50" s="1"/>
  <c r="M50" s="1"/>
  <c r="G80"/>
  <c r="L80" s="1"/>
  <c r="M80" s="1"/>
  <c r="G6"/>
  <c r="L6" s="1"/>
  <c r="M6" s="1"/>
  <c r="G102"/>
  <c r="L102" s="1"/>
  <c r="M102" s="1"/>
  <c r="G55"/>
  <c r="L55" s="1"/>
  <c r="M55" s="1"/>
  <c r="G47"/>
  <c r="L47" s="1"/>
  <c r="M47" s="1"/>
  <c r="G73"/>
  <c r="L73" s="1"/>
  <c r="M73" s="1"/>
  <c r="G46"/>
  <c r="L46" s="1"/>
  <c r="M46" s="1"/>
  <c r="G27"/>
  <c r="L27" s="1"/>
  <c r="M27" s="1"/>
  <c r="G15"/>
  <c r="L15" s="1"/>
  <c r="M15" s="1"/>
  <c r="G38"/>
  <c r="L38" s="1"/>
  <c r="M38" s="1"/>
  <c r="G29"/>
  <c r="L29" s="1"/>
  <c r="M29" s="1"/>
  <c r="G21"/>
  <c r="L21" s="1"/>
  <c r="M21" s="1"/>
  <c r="G85"/>
  <c r="L85" s="1"/>
  <c r="M85" s="1"/>
  <c r="G10"/>
  <c r="L10" s="1"/>
  <c r="M10" s="1"/>
  <c r="G77"/>
  <c r="L77" s="1"/>
  <c r="M77" s="1"/>
  <c r="G48"/>
  <c r="L48" s="1"/>
  <c r="M48" s="1"/>
  <c r="G17"/>
  <c r="L17" s="1"/>
  <c r="M17" s="1"/>
  <c r="G89"/>
  <c r="L89" s="1"/>
  <c r="M89" s="1"/>
  <c r="G76"/>
  <c r="L76" s="1"/>
  <c r="M76" s="1"/>
  <c r="G101"/>
  <c r="L101" s="1"/>
  <c r="M101" s="1"/>
  <c r="G98"/>
  <c r="L98" s="1"/>
  <c r="M98" s="1"/>
  <c r="G23"/>
  <c r="L23" s="1"/>
  <c r="M23" s="1"/>
  <c r="G63"/>
  <c r="L63" s="1"/>
  <c r="M63" s="1"/>
  <c r="G56"/>
  <c r="L56" s="1"/>
  <c r="M56" s="1"/>
  <c r="G40"/>
  <c r="L40" s="1"/>
  <c r="M40" s="1"/>
  <c r="G81"/>
  <c r="L81" s="1"/>
  <c r="M81" s="1"/>
  <c r="G72"/>
  <c r="L72" s="1"/>
  <c r="M72" s="1"/>
  <c r="G57"/>
  <c r="L57" s="1"/>
  <c r="M57" s="1"/>
  <c r="G30"/>
  <c r="L30" s="1"/>
  <c r="M30" s="1"/>
  <c r="G7"/>
  <c r="L7" s="1"/>
  <c r="M7" s="1"/>
  <c r="G42"/>
  <c r="L42" s="1"/>
  <c r="M42" s="1"/>
  <c r="G34"/>
  <c r="L34" s="1"/>
  <c r="M34" s="1"/>
  <c r="G4"/>
  <c r="L4" s="1"/>
  <c r="M4" s="1"/>
  <c r="G88"/>
  <c r="L88" s="1"/>
  <c r="M88" s="1"/>
  <c r="G37"/>
  <c r="L37" s="1"/>
  <c r="M37" s="1"/>
  <c r="G13"/>
  <c r="L13" s="1"/>
  <c r="M13" s="1"/>
  <c r="G5"/>
  <c r="L5" s="1"/>
  <c r="M5" s="1"/>
  <c r="G100"/>
  <c r="L100" s="1"/>
  <c r="M100" s="1"/>
  <c r="G25"/>
  <c r="L25" s="1"/>
  <c r="M25" s="1"/>
  <c r="G9"/>
  <c r="L9" s="1"/>
  <c r="M9" s="1"/>
  <c r="G11"/>
  <c r="L11" s="1"/>
  <c r="M11" s="1"/>
  <c r="G65"/>
  <c r="L65" s="1"/>
  <c r="M65" s="1"/>
  <c r="G67"/>
  <c r="L67" s="1"/>
  <c r="M67" s="1"/>
  <c r="G32"/>
  <c r="L32" s="1"/>
  <c r="M32" s="1"/>
  <c r="G83"/>
  <c r="L83" s="1"/>
  <c r="M83" s="1"/>
  <c r="G36"/>
  <c r="L36" s="1"/>
  <c r="M36" s="1"/>
  <c r="G97"/>
  <c r="L97" s="1"/>
  <c r="M97" s="1"/>
  <c r="G20"/>
  <c r="L20" s="1"/>
  <c r="M20" s="1"/>
  <c r="G79"/>
  <c r="L79" s="1"/>
  <c r="M79" s="1"/>
  <c r="G94"/>
  <c r="L94" s="1"/>
  <c r="M94" s="1"/>
  <c r="G78"/>
  <c r="L78" s="1"/>
  <c r="M78" s="1"/>
  <c r="G91"/>
  <c r="L91" s="1"/>
  <c r="M91" s="1"/>
  <c r="G75"/>
  <c r="L75" s="1"/>
  <c r="M75" s="1"/>
  <c r="G87"/>
  <c r="L87" s="1"/>
  <c r="M87" s="1"/>
  <c r="G71"/>
  <c r="L71" s="1"/>
  <c r="M71" s="1"/>
  <c r="G96"/>
  <c r="L96" s="1"/>
  <c r="M96" s="1"/>
  <c r="G82"/>
  <c r="L82" s="1"/>
  <c r="M82" s="1"/>
  <c r="G66"/>
  <c r="L66" s="1"/>
  <c r="M66" s="1"/>
  <c r="G86"/>
  <c r="L86" s="1"/>
  <c r="M86" s="1"/>
  <c r="G12"/>
  <c r="L12" s="1"/>
  <c r="M12" s="1"/>
  <c r="G24"/>
  <c r="L24" s="1"/>
  <c r="M24" s="1"/>
  <c r="G16"/>
  <c r="L16" s="1"/>
  <c r="M16" s="1"/>
  <c r="G8"/>
  <c r="L8" s="1"/>
  <c r="M8" s="1"/>
  <c r="G70"/>
  <c r="L70" s="1"/>
  <c r="M70" s="1"/>
  <c r="G28"/>
  <c r="L28" s="1"/>
  <c r="M28" s="1"/>
  <c r="G90"/>
  <c r="L90" s="1"/>
  <c r="M90" s="1"/>
  <c r="G74"/>
  <c r="L74" s="1"/>
  <c r="M74" s="1"/>
  <c r="J3"/>
  <c r="K3" s="1"/>
  <c r="K103" s="1"/>
  <c r="H3"/>
  <c r="I3" s="1"/>
  <c r="I103" s="1"/>
  <c r="C3"/>
  <c r="E3" s="1"/>
  <c r="E103" l="1"/>
  <c r="F3"/>
  <c r="F103" s="1"/>
  <c r="D3"/>
  <c r="D103" s="1"/>
  <c r="G3" l="1"/>
  <c r="L3" s="1"/>
  <c r="M3" s="1"/>
  <c r="L103" l="1"/>
  <c r="M103"/>
  <c r="G103"/>
</calcChain>
</file>

<file path=xl/sharedStrings.xml><?xml version="1.0" encoding="utf-8"?>
<sst xmlns="http://schemas.openxmlformats.org/spreadsheetml/2006/main" count="145" uniqueCount="124">
  <si>
    <t>判別值</t>
  </si>
  <si>
    <t>等級</t>
    <phoneticPr fontId="2" type="noConversion"/>
  </si>
  <si>
    <t>雇主負擔</t>
  </si>
  <si>
    <t>級距</t>
  </si>
  <si>
    <t>實際工資</t>
  </si>
  <si>
    <r>
      <rPr>
        <sz val="14"/>
        <rFont val="Adobe 楷体 Std R"/>
        <family val="1"/>
        <charset val="128"/>
      </rPr>
      <t>投保薪資</t>
    </r>
  </si>
  <si>
    <r>
      <rPr>
        <sz val="14"/>
        <rFont val="Adobe 楷体 Std R"/>
        <family val="1"/>
        <charset val="128"/>
      </rPr>
      <t>單位負擔</t>
    </r>
  </si>
  <si>
    <r>
      <rPr>
        <sz val="12"/>
        <color theme="1"/>
        <rFont val="Adobe 楷体 Std R"/>
        <family val="1"/>
        <charset val="128"/>
      </rPr>
      <t>部分工時勞工適用</t>
    </r>
  </si>
  <si>
    <r>
      <t>1,500</t>
    </r>
    <r>
      <rPr>
        <sz val="12"/>
        <color theme="1"/>
        <rFont val="Adobe 楷体 Std R"/>
        <family val="1"/>
        <charset val="128"/>
      </rPr>
      <t>元以下</t>
    </r>
  </si>
  <si>
    <r>
      <t>147,901</t>
    </r>
    <r>
      <rPr>
        <sz val="12"/>
        <color theme="1"/>
        <rFont val="Adobe 楷体 Std R"/>
        <family val="1"/>
        <charset val="128"/>
      </rPr>
      <t>元以上</t>
    </r>
  </si>
  <si>
    <r>
      <t>1,501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3,000</t>
    </r>
    <r>
      <rPr>
        <sz val="12"/>
        <color theme="1"/>
        <rFont val="Adobe 楷体 Std R"/>
        <family val="1"/>
        <charset val="128"/>
      </rPr>
      <t>元</t>
    </r>
  </si>
  <si>
    <r>
      <t>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4,500</t>
    </r>
    <r>
      <rPr>
        <sz val="12"/>
        <color theme="1"/>
        <rFont val="Adobe 楷体 Std R"/>
        <family val="1"/>
        <charset val="128"/>
      </rPr>
      <t>元</t>
    </r>
  </si>
  <si>
    <r>
      <t>4,501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6,000</t>
    </r>
    <r>
      <rPr>
        <sz val="12"/>
        <color theme="1"/>
        <rFont val="Adobe 楷体 Std R"/>
        <family val="1"/>
        <charset val="128"/>
      </rPr>
      <t>元</t>
    </r>
  </si>
  <si>
    <r>
      <t>6,001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7,500</t>
    </r>
    <r>
      <rPr>
        <sz val="12"/>
        <color theme="1"/>
        <rFont val="Adobe 楷体 Std R"/>
        <family val="1"/>
        <charset val="128"/>
      </rPr>
      <t>元</t>
    </r>
  </si>
  <si>
    <r>
      <t>7,501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8,700</t>
    </r>
    <r>
      <rPr>
        <sz val="12"/>
        <color theme="1"/>
        <rFont val="Adobe 楷体 Std R"/>
        <family val="1"/>
        <charset val="128"/>
      </rPr>
      <t>元</t>
    </r>
  </si>
  <si>
    <r>
      <t>8,701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9,900</t>
    </r>
    <r>
      <rPr>
        <sz val="12"/>
        <color theme="1"/>
        <rFont val="Adobe 楷体 Std R"/>
        <family val="1"/>
        <charset val="128"/>
      </rPr>
      <t>元</t>
    </r>
  </si>
  <si>
    <r>
      <t>11,101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12,540</t>
    </r>
    <r>
      <rPr>
        <sz val="12"/>
        <color theme="1"/>
        <rFont val="Adobe 楷体 Std R"/>
        <family val="1"/>
        <charset val="128"/>
      </rPr>
      <t>元</t>
    </r>
  </si>
  <si>
    <r>
      <t>12,541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</si>
  <si>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</si>
  <si>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組</t>
    </r>
  </si>
  <si>
    <r>
      <t>13,501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15,840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</si>
  <si>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級</t>
    </r>
  </si>
  <si>
    <r>
      <t>15,841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16,500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</si>
  <si>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3</t>
    </r>
    <r>
      <rPr>
        <sz val="12"/>
        <color theme="1"/>
        <rFont val="Adobe 楷体 Std R"/>
        <family val="1"/>
        <charset val="128"/>
      </rPr>
      <t>級</t>
    </r>
  </si>
  <si>
    <r>
      <t>16,501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17,280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</si>
  <si>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級</t>
    </r>
  </si>
  <si>
    <r>
      <t>17,281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17,880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</si>
  <si>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級</t>
    </r>
  </si>
  <si>
    <r>
      <t>17,881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19,047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</si>
  <si>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級</t>
    </r>
  </si>
  <si>
    <r>
      <t>19,048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20,008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</si>
  <si>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級</t>
    </r>
  </si>
  <si>
    <r>
      <t>20,009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21,009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</si>
  <si>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級</t>
    </r>
  </si>
  <si>
    <r>
      <t>21,010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22,000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</si>
  <si>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</si>
  <si>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</si>
  <si>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4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</si>
  <si>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級</t>
    </r>
  </si>
  <si>
    <r>
      <t>24,001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25,200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</si>
  <si>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12</t>
    </r>
    <r>
      <rPr>
        <sz val="12"/>
        <color theme="1"/>
        <rFont val="Adobe 楷体 Std R"/>
        <family val="1"/>
        <charset val="128"/>
      </rPr>
      <t>級</t>
    </r>
  </si>
  <si>
    <r>
      <t>25,201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26,400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</si>
  <si>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13</t>
    </r>
    <r>
      <rPr>
        <sz val="12"/>
        <color theme="1"/>
        <rFont val="Adobe 楷体 Std R"/>
        <family val="1"/>
        <charset val="128"/>
      </rPr>
      <t>級</t>
    </r>
  </si>
  <si>
    <r>
      <t>26,401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</si>
  <si>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14</t>
    </r>
    <r>
      <rPr>
        <sz val="12"/>
        <color theme="1"/>
        <rFont val="Adobe 楷体 Std R"/>
        <family val="1"/>
        <charset val="128"/>
      </rPr>
      <t>級</t>
    </r>
  </si>
  <si>
    <r>
      <t>27,601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28,800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</si>
  <si>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15</t>
    </r>
    <r>
      <rPr>
        <sz val="12"/>
        <color theme="1"/>
        <rFont val="Adobe 楷体 Std R"/>
        <family val="1"/>
        <charset val="128"/>
      </rPr>
      <t>級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</si>
  <si>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5</t>
    </r>
    <r>
      <rPr>
        <sz val="12"/>
        <color theme="1"/>
        <rFont val="Adobe 楷体 Std R"/>
        <family val="1"/>
        <charset val="128"/>
      </rPr>
      <t>組</t>
    </r>
  </si>
  <si>
    <r>
      <t>28,801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30,300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</si>
  <si>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16</t>
    </r>
    <r>
      <rPr>
        <sz val="12"/>
        <color theme="1"/>
        <rFont val="Adobe 楷体 Std R"/>
        <family val="1"/>
        <charset val="128"/>
      </rPr>
      <t>級</t>
    </r>
  </si>
  <si>
    <r>
      <t>30,301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31,800</t>
    </r>
    <r>
      <rPr>
        <sz val="12"/>
        <color theme="1"/>
        <rFont val="Adobe 楷体 Std R"/>
        <family val="1"/>
        <charset val="128"/>
      </rPr>
      <t>元</t>
    </r>
  </si>
  <si>
    <r>
      <t>31,801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33,300</t>
    </r>
    <r>
      <rPr>
        <sz val="12"/>
        <color theme="1"/>
        <rFont val="Adobe 楷体 Std R"/>
        <family val="1"/>
        <charset val="128"/>
      </rPr>
      <t>元</t>
    </r>
  </si>
  <si>
    <r>
      <t>33,301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34,800</t>
    </r>
    <r>
      <rPr>
        <sz val="12"/>
        <color theme="1"/>
        <rFont val="Adobe 楷体 Std R"/>
        <family val="1"/>
        <charset val="128"/>
      </rPr>
      <t>元</t>
    </r>
  </si>
  <si>
    <r>
      <t>34,801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36,300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</si>
  <si>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6</t>
    </r>
    <r>
      <rPr>
        <sz val="12"/>
        <color theme="1"/>
        <rFont val="Adobe 楷体 Std R"/>
        <family val="1"/>
        <charset val="128"/>
      </rPr>
      <t>組</t>
    </r>
  </si>
  <si>
    <r>
      <t>36,301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38,200</t>
    </r>
    <r>
      <rPr>
        <sz val="12"/>
        <color theme="1"/>
        <rFont val="Adobe 楷体 Std R"/>
        <family val="1"/>
        <charset val="128"/>
      </rPr>
      <t>元</t>
    </r>
  </si>
  <si>
    <r>
      <t>38,201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40,100</t>
    </r>
    <r>
      <rPr>
        <sz val="12"/>
        <color theme="1"/>
        <rFont val="Adobe 楷体 Std R"/>
        <family val="1"/>
        <charset val="128"/>
      </rPr>
      <t>元</t>
    </r>
  </si>
  <si>
    <r>
      <t>40,101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42,000</t>
    </r>
    <r>
      <rPr>
        <sz val="12"/>
        <color theme="1"/>
        <rFont val="Adobe 楷体 Std R"/>
        <family val="1"/>
        <charset val="128"/>
      </rPr>
      <t>元</t>
    </r>
  </si>
  <si>
    <r>
      <t>42,001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43,900</t>
    </r>
    <r>
      <rPr>
        <sz val="12"/>
        <color theme="1"/>
        <rFont val="Adobe 楷体 Std R"/>
        <family val="1"/>
        <charset val="128"/>
      </rPr>
      <t>元</t>
    </r>
  </si>
  <si>
    <r>
      <t>43,901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45,800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</si>
  <si>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7</t>
    </r>
    <r>
      <rPr>
        <sz val="12"/>
        <color theme="1"/>
        <rFont val="Adobe 楷体 Std R"/>
        <family val="1"/>
        <charset val="128"/>
      </rPr>
      <t>組</t>
    </r>
  </si>
  <si>
    <r>
      <t>45,801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48,200</t>
    </r>
    <r>
      <rPr>
        <sz val="12"/>
        <color theme="1"/>
        <rFont val="Adobe 楷体 Std R"/>
        <family val="1"/>
        <charset val="128"/>
      </rPr>
      <t>元</t>
    </r>
  </si>
  <si>
    <r>
      <t>48,201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50,600</t>
    </r>
    <r>
      <rPr>
        <sz val="12"/>
        <color theme="1"/>
        <rFont val="Adobe 楷体 Std R"/>
        <family val="1"/>
        <charset val="128"/>
      </rPr>
      <t>元</t>
    </r>
  </si>
  <si>
    <r>
      <t>50,601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53,000</t>
    </r>
    <r>
      <rPr>
        <sz val="12"/>
        <color theme="1"/>
        <rFont val="Adobe 楷体 Std R"/>
        <family val="1"/>
        <charset val="128"/>
      </rPr>
      <t>元</t>
    </r>
  </si>
  <si>
    <r>
      <t>53,001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55,400</t>
    </r>
    <r>
      <rPr>
        <sz val="12"/>
        <color theme="1"/>
        <rFont val="Adobe 楷体 Std R"/>
        <family val="1"/>
        <charset val="128"/>
      </rPr>
      <t>元</t>
    </r>
  </si>
  <si>
    <r>
      <t>55,401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57,800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</si>
  <si>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8</t>
    </r>
    <r>
      <rPr>
        <sz val="12"/>
        <color theme="1"/>
        <rFont val="Adobe 楷体 Std R"/>
        <family val="1"/>
        <charset val="128"/>
      </rPr>
      <t>組</t>
    </r>
  </si>
  <si>
    <r>
      <t>57,801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60,800</t>
    </r>
    <r>
      <rPr>
        <sz val="12"/>
        <color theme="1"/>
        <rFont val="Adobe 楷体 Std R"/>
        <family val="1"/>
        <charset val="128"/>
      </rPr>
      <t>元</t>
    </r>
  </si>
  <si>
    <r>
      <t>60,801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63,800</t>
    </r>
    <r>
      <rPr>
        <sz val="12"/>
        <color theme="1"/>
        <rFont val="Adobe 楷体 Std R"/>
        <family val="1"/>
        <charset val="128"/>
      </rPr>
      <t>元</t>
    </r>
  </si>
  <si>
    <r>
      <t>63,801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66,800</t>
    </r>
    <r>
      <rPr>
        <sz val="12"/>
        <color theme="1"/>
        <rFont val="Adobe 楷体 Std R"/>
        <family val="1"/>
        <charset val="128"/>
      </rPr>
      <t>元</t>
    </r>
  </si>
  <si>
    <r>
      <t>66,801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69,800</t>
    </r>
    <r>
      <rPr>
        <sz val="12"/>
        <color theme="1"/>
        <rFont val="Adobe 楷体 Std R"/>
        <family val="1"/>
        <charset val="128"/>
      </rPr>
      <t>元</t>
    </r>
  </si>
  <si>
    <r>
      <t>69,801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72,800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</si>
  <si>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9</t>
    </r>
    <r>
      <rPr>
        <sz val="12"/>
        <color theme="1"/>
        <rFont val="Adobe 楷体 Std R"/>
        <family val="1"/>
        <charset val="128"/>
      </rPr>
      <t>組</t>
    </r>
  </si>
  <si>
    <r>
      <t>72,801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76,500</t>
    </r>
    <r>
      <rPr>
        <sz val="12"/>
        <color theme="1"/>
        <rFont val="Adobe 楷体 Std R"/>
        <family val="1"/>
        <charset val="128"/>
      </rPr>
      <t>元</t>
    </r>
  </si>
  <si>
    <r>
      <t>76,501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80,200</t>
    </r>
    <r>
      <rPr>
        <sz val="12"/>
        <color theme="1"/>
        <rFont val="Adobe 楷体 Std R"/>
        <family val="1"/>
        <charset val="128"/>
      </rPr>
      <t>元</t>
    </r>
  </si>
  <si>
    <r>
      <t>80,201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83,900</t>
    </r>
    <r>
      <rPr>
        <sz val="12"/>
        <color theme="1"/>
        <rFont val="Adobe 楷体 Std R"/>
        <family val="1"/>
        <charset val="128"/>
      </rPr>
      <t>元</t>
    </r>
  </si>
  <si>
    <r>
      <t>83,901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87,600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</si>
  <si>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10</t>
    </r>
    <r>
      <rPr>
        <sz val="12"/>
        <color theme="1"/>
        <rFont val="Adobe 楷体 Std R"/>
        <family val="1"/>
        <charset val="128"/>
      </rPr>
      <t>組</t>
    </r>
  </si>
  <si>
    <r>
      <t>87,601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92,100</t>
    </r>
    <r>
      <rPr>
        <sz val="12"/>
        <color theme="1"/>
        <rFont val="Adobe 楷体 Std R"/>
        <family val="1"/>
        <charset val="128"/>
      </rPr>
      <t>元</t>
    </r>
  </si>
  <si>
    <r>
      <t>92,101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96,600</t>
    </r>
    <r>
      <rPr>
        <sz val="12"/>
        <color theme="1"/>
        <rFont val="Adobe 楷体 Std R"/>
        <family val="1"/>
        <charset val="128"/>
      </rPr>
      <t>元</t>
    </r>
  </si>
  <si>
    <r>
      <t>101,101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105,600</t>
    </r>
    <r>
      <rPr>
        <sz val="12"/>
        <color theme="1"/>
        <rFont val="Adobe 楷体 Std R"/>
        <family val="1"/>
        <charset val="128"/>
      </rPr>
      <t>元</t>
    </r>
  </si>
  <si>
    <r>
      <t>105,601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110,100</t>
    </r>
    <r>
      <rPr>
        <sz val="12"/>
        <color theme="1"/>
        <rFont val="Adobe 楷体 Std R"/>
        <family val="1"/>
        <charset val="128"/>
      </rPr>
      <t>元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</si>
  <si>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11</t>
    </r>
    <r>
      <rPr>
        <sz val="12"/>
        <color theme="1"/>
        <rFont val="Adobe 楷体 Std R"/>
        <family val="1"/>
        <charset val="128"/>
      </rPr>
      <t>組</t>
    </r>
  </si>
  <si>
    <r>
      <t>110,101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115,500</t>
    </r>
    <r>
      <rPr>
        <sz val="12"/>
        <color theme="1"/>
        <rFont val="Adobe 楷体 Std R"/>
        <family val="1"/>
        <charset val="128"/>
      </rPr>
      <t>元</t>
    </r>
  </si>
  <si>
    <r>
      <t>115,501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120,900</t>
    </r>
    <r>
      <rPr>
        <sz val="12"/>
        <color theme="1"/>
        <rFont val="Adobe 楷体 Std R"/>
        <family val="1"/>
        <charset val="128"/>
      </rPr>
      <t>元</t>
    </r>
  </si>
  <si>
    <r>
      <t>120,901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126,300</t>
    </r>
    <r>
      <rPr>
        <sz val="12"/>
        <color theme="1"/>
        <rFont val="Adobe 楷体 Std R"/>
        <family val="1"/>
        <charset val="128"/>
      </rPr>
      <t>元</t>
    </r>
  </si>
  <si>
    <r>
      <t>126,301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131,700</t>
    </r>
    <r>
      <rPr>
        <sz val="12"/>
        <color theme="1"/>
        <rFont val="Adobe 楷体 Std R"/>
        <family val="1"/>
        <charset val="128"/>
      </rPr>
      <t>元</t>
    </r>
  </si>
  <si>
    <r>
      <t>131,701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137,100</t>
    </r>
    <r>
      <rPr>
        <sz val="12"/>
        <color theme="1"/>
        <rFont val="Adobe 楷体 Std R"/>
        <family val="1"/>
        <charset val="128"/>
      </rPr>
      <t>元</t>
    </r>
  </si>
  <si>
    <r>
      <t>137,101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142,500</t>
    </r>
    <r>
      <rPr>
        <sz val="12"/>
        <color theme="1"/>
        <rFont val="Adobe 楷体 Std R"/>
        <family val="1"/>
        <charset val="128"/>
      </rPr>
      <t>元</t>
    </r>
  </si>
  <si>
    <r>
      <t>142,501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147,900</t>
    </r>
    <r>
      <rPr>
        <sz val="12"/>
        <color theme="1"/>
        <rFont val="Adobe 楷体 Std R"/>
        <family val="1"/>
        <charset val="128"/>
      </rPr>
      <t>元</t>
    </r>
  </si>
  <si>
    <t>勞保投保</t>
    <phoneticPr fontId="2" type="noConversion"/>
  </si>
  <si>
    <t>雇主負擔</t>
    <phoneticPr fontId="2" type="noConversion"/>
  </si>
  <si>
    <t>等級</t>
    <phoneticPr fontId="2" type="noConversion"/>
  </si>
  <si>
    <t>健保投保</t>
    <phoneticPr fontId="2" type="noConversion"/>
  </si>
  <si>
    <t>勞退提繳</t>
    <phoneticPr fontId="2" type="noConversion"/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</si>
  <si>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1</t>
    </r>
    <r>
      <rPr>
        <sz val="12"/>
        <color theme="1"/>
        <rFont val="Adobe 楷体 Std R"/>
        <family val="1"/>
        <charset val="128"/>
      </rPr>
      <t>組</t>
    </r>
  </si>
  <si>
    <r>
      <rPr>
        <sz val="12"/>
        <color theme="1"/>
        <rFont val="Adobe 楷体 Std R"/>
        <family val="1"/>
        <charset val="128"/>
      </rPr>
      <t>第</t>
    </r>
    <r>
      <rPr>
        <sz val="12"/>
        <color theme="1"/>
        <rFont val="Arial Narrow"/>
        <family val="2"/>
      </rPr>
      <t>2</t>
    </r>
    <r>
      <rPr>
        <sz val="12"/>
        <color theme="1"/>
        <rFont val="Adobe 楷体 Std R"/>
        <family val="1"/>
        <charset val="128"/>
      </rPr>
      <t>組</t>
    </r>
  </si>
  <si>
    <r>
      <t>9,901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11,100</t>
    </r>
    <r>
      <rPr>
        <sz val="12"/>
        <color theme="1"/>
        <rFont val="Adobe 楷体 Std R"/>
        <family val="1"/>
        <charset val="128"/>
      </rPr>
      <t>元</t>
    </r>
  </si>
  <si>
    <r>
      <t>22,001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23,100</t>
    </r>
    <r>
      <rPr>
        <sz val="12"/>
        <color theme="1"/>
        <rFont val="Adobe 楷体 Std R"/>
        <family val="1"/>
        <charset val="128"/>
      </rPr>
      <t>元</t>
    </r>
  </si>
  <si>
    <r>
      <t>23,101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24,000</t>
    </r>
    <r>
      <rPr>
        <sz val="12"/>
        <color theme="1"/>
        <rFont val="Adobe 楷体 Std R"/>
        <family val="1"/>
        <charset val="128"/>
      </rPr>
      <t>元</t>
    </r>
  </si>
  <si>
    <r>
      <t>96,601</t>
    </r>
    <r>
      <rPr>
        <sz val="12"/>
        <color theme="1"/>
        <rFont val="Adobe 楷体 Std R"/>
        <family val="1"/>
        <charset val="128"/>
      </rPr>
      <t>元至</t>
    </r>
    <r>
      <rPr>
        <sz val="12"/>
        <color theme="1"/>
        <rFont val="Arial Narrow"/>
        <family val="2"/>
      </rPr>
      <t>101,100</t>
    </r>
    <r>
      <rPr>
        <sz val="12"/>
        <color theme="1"/>
        <rFont val="Adobe 楷体 Std R"/>
        <family val="1"/>
        <charset val="128"/>
      </rPr>
      <t>元</t>
    </r>
  </si>
  <si>
    <t>X</t>
    <phoneticPr fontId="3" type="noConversion"/>
  </si>
  <si>
    <r>
      <rPr>
        <sz val="14"/>
        <rFont val="Adobe 楷体 Std R"/>
        <family val="1"/>
        <charset val="128"/>
      </rPr>
      <t>雇主</t>
    </r>
    <r>
      <rPr>
        <sz val="14"/>
        <rFont val="Arial"/>
        <family val="2"/>
      </rPr>
      <t>(6%)</t>
    </r>
  </si>
  <si>
    <r>
      <rPr>
        <b/>
        <sz val="20"/>
        <color theme="1"/>
        <rFont val="Adobe 楷体 Std R"/>
        <family val="1"/>
        <charset val="128"/>
      </rPr>
      <t>姓名</t>
    </r>
    <phoneticPr fontId="2" type="noConversion"/>
  </si>
  <si>
    <r>
      <rPr>
        <b/>
        <sz val="20"/>
        <color theme="1"/>
        <rFont val="Adobe 楷体 Std R"/>
        <family val="1"/>
        <charset val="128"/>
      </rPr>
      <t>薪資</t>
    </r>
    <r>
      <rPr>
        <b/>
        <sz val="20"/>
        <color theme="1"/>
        <rFont val="Arial"/>
        <family val="2"/>
      </rPr>
      <t>/</t>
    </r>
    <r>
      <rPr>
        <b/>
        <sz val="20"/>
        <color theme="1"/>
        <rFont val="Adobe 楷体 Std R"/>
        <family val="1"/>
        <charset val="128"/>
      </rPr>
      <t>月</t>
    </r>
    <phoneticPr fontId="2" type="noConversion"/>
  </si>
  <si>
    <r>
      <rPr>
        <b/>
        <sz val="20"/>
        <rFont val="Adobe 楷体 Std R"/>
        <family val="1"/>
        <charset val="128"/>
      </rPr>
      <t>勞保</t>
    </r>
    <phoneticPr fontId="3" type="noConversion"/>
  </si>
  <si>
    <r>
      <rPr>
        <b/>
        <sz val="20"/>
        <rFont val="Adobe 楷体 Std R"/>
        <family val="1"/>
        <charset val="128"/>
      </rPr>
      <t>健保</t>
    </r>
    <phoneticPr fontId="3" type="noConversion"/>
  </si>
  <si>
    <r>
      <rPr>
        <b/>
        <sz val="20"/>
        <rFont val="Adobe 楷体 Std R"/>
        <family val="1"/>
        <charset val="128"/>
      </rPr>
      <t>勞退</t>
    </r>
    <phoneticPr fontId="3" type="noConversion"/>
  </si>
  <si>
    <r>
      <rPr>
        <b/>
        <sz val="16"/>
        <rFont val="Adobe 楷体 Std R"/>
        <family val="1"/>
        <charset val="128"/>
      </rPr>
      <t>保費合計</t>
    </r>
    <phoneticPr fontId="3" type="noConversion"/>
  </si>
  <si>
    <r>
      <rPr>
        <b/>
        <sz val="16"/>
        <rFont val="Adobe 楷体 Std R"/>
        <family val="1"/>
        <charset val="128"/>
      </rPr>
      <t>薪資</t>
    </r>
    <r>
      <rPr>
        <b/>
        <sz val="16"/>
        <rFont val="Arial"/>
        <family val="2"/>
      </rPr>
      <t>+</t>
    </r>
    <r>
      <rPr>
        <b/>
        <sz val="16"/>
        <rFont val="Adobe 楷体 Std R"/>
        <family val="1"/>
        <charset val="128"/>
      </rPr>
      <t>保費合計</t>
    </r>
    <phoneticPr fontId="3" type="noConversion"/>
  </si>
  <si>
    <r>
      <rPr>
        <sz val="15"/>
        <color rgb="FFFF0000"/>
        <rFont val="Adobe 楷体 Std R"/>
        <family val="1"/>
        <charset val="128"/>
      </rPr>
      <t>請輸入公司的職災保險費率</t>
    </r>
    <phoneticPr fontId="2" type="noConversion"/>
  </si>
  <si>
    <r>
      <rPr>
        <sz val="14"/>
        <rFont val="Adobe 楷体 Std R"/>
        <family val="1"/>
        <charset val="128"/>
      </rPr>
      <t>職災保險</t>
    </r>
    <phoneticPr fontId="2" type="noConversion"/>
  </si>
  <si>
    <r>
      <rPr>
        <sz val="14"/>
        <rFont val="Adobe 楷体 Std R"/>
        <family val="1"/>
        <charset val="128"/>
      </rPr>
      <t>工資墊償</t>
    </r>
    <phoneticPr fontId="2" type="noConversion"/>
  </si>
  <si>
    <r>
      <rPr>
        <sz val="14"/>
        <rFont val="Adobe 楷体 Std R"/>
        <family val="1"/>
        <charset val="128"/>
      </rPr>
      <t>小計</t>
    </r>
    <phoneticPr fontId="3" type="noConversion"/>
  </si>
  <si>
    <r>
      <rPr>
        <sz val="14"/>
        <rFont val="Adobe 楷体 Std R"/>
        <family val="1"/>
        <charset val="128"/>
      </rPr>
      <t>提繳工資</t>
    </r>
    <phoneticPr fontId="3" type="noConversion"/>
  </si>
  <si>
    <t>-</t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</si>
  <si>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一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請鍵入</t>
    </r>
    <r>
      <rPr>
        <b/>
        <sz val="18"/>
        <color rgb="FFFF0000"/>
        <rFont val="Adobe 楷体 Std R"/>
        <family val="1"/>
        <charset val="128"/>
      </rPr>
      <t>【薪資</t>
    </r>
    <r>
      <rPr>
        <b/>
        <sz val="18"/>
        <color rgb="FFFF0000"/>
        <rFont val="Arial"/>
        <family val="2"/>
      </rPr>
      <t>/</t>
    </r>
    <r>
      <rPr>
        <b/>
        <sz val="18"/>
        <color rgb="FFFF0000"/>
        <rFont val="Adobe 楷体 Std R"/>
        <family val="1"/>
        <charset val="128"/>
      </rPr>
      <t>月】</t>
    </r>
    <r>
      <rPr>
        <sz val="16"/>
        <color theme="1"/>
        <rFont val="Adobe 楷体 Std R"/>
        <family val="1"/>
        <charset val="128"/>
      </rPr>
      <t>欄位：核定之全薪。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</si>
  <si>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二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計時人員</t>
    </r>
    <r>
      <rPr>
        <sz val="16"/>
        <color theme="1"/>
        <rFont val="Arial"/>
        <family val="2"/>
      </rPr>
      <t>(</t>
    </r>
    <r>
      <rPr>
        <sz val="16"/>
        <color theme="1"/>
        <rFont val="Adobe 楷体 Std R"/>
        <family val="1"/>
        <charset val="128"/>
      </rPr>
      <t>時薪制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，依預估全月薪資金額鍵入或請鍵入【</t>
    </r>
    <r>
      <rPr>
        <sz val="16"/>
        <color theme="1"/>
        <rFont val="Arial"/>
        <family val="2"/>
      </rPr>
      <t>11100</t>
    </r>
    <r>
      <rPr>
        <sz val="16"/>
        <color theme="1"/>
        <rFont val="Adobe 楷体 Std R"/>
        <family val="1"/>
        <charset val="128"/>
      </rPr>
      <t>】。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</si>
  <si>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三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上列結算之保費為雇主負擔部份，不包含員工負擔之保費。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</si>
  <si>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四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職災保險：職災保險費率，因行業別每家不同，請於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"/>
        <family val="2"/>
      </rPr>
      <t>O3</t>
    </r>
    <r>
      <rPr>
        <b/>
        <sz val="18"/>
        <color rgb="FF0000CC"/>
        <rFont val="Adobe 楷体 Std R"/>
        <family val="1"/>
        <charset val="128"/>
      </rPr>
      <t>】</t>
    </r>
    <r>
      <rPr>
        <sz val="16"/>
        <color theme="1"/>
        <rFont val="Adobe 楷体 Std R"/>
        <family val="1"/>
        <charset val="128"/>
      </rPr>
      <t>欄位中輸入設定公司的費率。</t>
    </r>
    <phoneticPr fontId="2" type="noConversion"/>
  </si>
  <si>
    <r>
      <t>(</t>
    </r>
    <r>
      <rPr>
        <sz val="16"/>
        <color theme="1"/>
        <rFont val="Adobe 楷体 Std R"/>
        <family val="1"/>
        <charset val="128"/>
      </rPr>
      <t>五</t>
    </r>
    <r>
      <rPr>
        <sz val="16"/>
        <color theme="1"/>
        <rFont val="Arial"/>
        <family val="2"/>
      </rPr>
      <t>)</t>
    </r>
    <r>
      <rPr>
        <sz val="16"/>
        <color theme="1"/>
        <rFont val="Adobe 楷体 Std R"/>
        <family val="1"/>
        <charset val="128"/>
      </rPr>
      <t>工資墊償：由雇主每月按僱用勞工投保薪資總額萬分之</t>
    </r>
    <r>
      <rPr>
        <sz val="16"/>
        <color theme="1"/>
        <rFont val="Arial"/>
        <family val="2"/>
      </rPr>
      <t>2.5</t>
    </r>
    <r>
      <rPr>
        <sz val="16"/>
        <color theme="1"/>
        <rFont val="Adobe 楷体 Std R"/>
        <family val="1"/>
        <charset val="128"/>
      </rPr>
      <t>提繳積欠工資墊償基金，固定以</t>
    </r>
    <r>
      <rPr>
        <b/>
        <sz val="18"/>
        <color rgb="FF0000CC"/>
        <rFont val="Adobe 楷体 Std R"/>
        <family val="1"/>
        <charset val="128"/>
      </rPr>
      <t>【</t>
    </r>
    <r>
      <rPr>
        <b/>
        <sz val="18"/>
        <color rgb="FF0000CC"/>
        <rFont val="Arial"/>
        <family val="2"/>
      </rPr>
      <t>0.025%</t>
    </r>
    <r>
      <rPr>
        <b/>
        <sz val="18"/>
        <color rgb="FF0000CC"/>
        <rFont val="Adobe 楷体 Std R"/>
        <family val="1"/>
        <charset val="128"/>
      </rPr>
      <t>】</t>
    </r>
    <r>
      <rPr>
        <sz val="16"/>
        <color theme="1"/>
        <rFont val="Adobe 楷体 Std R"/>
        <family val="1"/>
        <charset val="128"/>
      </rPr>
      <t>計算。</t>
    </r>
    <phoneticPr fontId="2" type="noConversion"/>
  </si>
  <si>
    <r>
      <rPr>
        <b/>
        <sz val="14"/>
        <color rgb="FF000066"/>
        <rFont val="Adobe 楷体 Std R"/>
        <family val="1"/>
        <charset val="128"/>
      </rPr>
      <t>※試算時只需要鍵入人員當月核定的全薪後，相關的金額就會自動產生並計算。</t>
    </r>
    <phoneticPr fontId="2" type="noConversion"/>
  </si>
  <si>
    <r>
      <rPr>
        <b/>
        <sz val="14"/>
        <color rgb="FF000066"/>
        <rFont val="Adobe 楷体 Std R"/>
        <family val="1"/>
        <charset val="128"/>
      </rPr>
      <t>※試算表內可計算包含【薪資</t>
    </r>
    <r>
      <rPr>
        <b/>
        <sz val="14"/>
        <color rgb="FF000066"/>
        <rFont val="Arial"/>
        <family val="2"/>
      </rPr>
      <t>(</t>
    </r>
    <r>
      <rPr>
        <b/>
        <sz val="14"/>
        <color rgb="FF000066"/>
        <rFont val="Adobe 楷体 Std R"/>
        <family val="1"/>
        <charset val="128"/>
      </rPr>
      <t>個人月薪</t>
    </r>
    <r>
      <rPr>
        <b/>
        <sz val="14"/>
        <color rgb="FF000066"/>
        <rFont val="Arial"/>
        <family val="2"/>
      </rPr>
      <t>)+</t>
    </r>
    <r>
      <rPr>
        <b/>
        <sz val="14"/>
        <color rgb="FF000066"/>
        <rFont val="Adobe 楷体 Std R"/>
        <family val="1"/>
        <charset val="128"/>
      </rPr>
      <t>勞保</t>
    </r>
    <r>
      <rPr>
        <b/>
        <sz val="14"/>
        <color rgb="FF000066"/>
        <rFont val="Arial"/>
        <family val="2"/>
      </rPr>
      <t>(</t>
    </r>
    <r>
      <rPr>
        <b/>
        <sz val="14"/>
        <color rgb="FF000066"/>
        <rFont val="Adobe 楷体 Std R"/>
        <family val="1"/>
        <charset val="128"/>
      </rPr>
      <t>雇主</t>
    </r>
    <r>
      <rPr>
        <b/>
        <sz val="14"/>
        <color rgb="FF000066"/>
        <rFont val="Arial"/>
        <family val="2"/>
      </rPr>
      <t>)+</t>
    </r>
    <r>
      <rPr>
        <b/>
        <sz val="14"/>
        <color rgb="FF000066"/>
        <rFont val="Adobe 楷体 Std R"/>
        <family val="1"/>
        <charset val="128"/>
      </rPr>
      <t>健保</t>
    </r>
    <r>
      <rPr>
        <b/>
        <sz val="14"/>
        <color rgb="FF000066"/>
        <rFont val="Arial"/>
        <family val="2"/>
      </rPr>
      <t>(</t>
    </r>
    <r>
      <rPr>
        <b/>
        <sz val="14"/>
        <color rgb="FF000066"/>
        <rFont val="Adobe 楷体 Std R"/>
        <family val="1"/>
        <charset val="128"/>
      </rPr>
      <t>雇主</t>
    </r>
    <r>
      <rPr>
        <b/>
        <sz val="14"/>
        <color rgb="FF000066"/>
        <rFont val="Arial"/>
        <family val="2"/>
      </rPr>
      <t>)+</t>
    </r>
    <r>
      <rPr>
        <b/>
        <sz val="14"/>
        <color rgb="FF000066"/>
        <rFont val="Adobe 楷体 Std R"/>
        <family val="1"/>
        <charset val="128"/>
      </rPr>
      <t>勞退</t>
    </r>
    <r>
      <rPr>
        <b/>
        <sz val="14"/>
        <color rgb="FF000066"/>
        <rFont val="Arial"/>
        <family val="2"/>
      </rPr>
      <t>(</t>
    </r>
    <r>
      <rPr>
        <b/>
        <sz val="14"/>
        <color rgb="FF000066"/>
        <rFont val="Adobe 楷体 Std R"/>
        <family val="1"/>
        <charset val="128"/>
      </rPr>
      <t>雇主</t>
    </r>
    <r>
      <rPr>
        <b/>
        <sz val="14"/>
        <color rgb="FF000066"/>
        <rFont val="Arial"/>
        <family val="2"/>
      </rPr>
      <t>)</t>
    </r>
    <r>
      <rPr>
        <b/>
        <sz val="14"/>
        <color rgb="FF000066"/>
        <rFont val="Adobe 楷体 Std R"/>
        <family val="1"/>
        <charset val="128"/>
      </rPr>
      <t>】的金額。</t>
    </r>
    <phoneticPr fontId="2" type="noConversion"/>
  </si>
  <si>
    <r>
      <rPr>
        <b/>
        <sz val="11"/>
        <color theme="0"/>
        <rFont val="Adobe 楷体 Std R"/>
        <family val="1"/>
        <charset val="128"/>
      </rPr>
      <t>小紫製作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</si>
</sst>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6">
    <font>
      <sz val="12"/>
      <color theme="1"/>
      <name val="新細明體"/>
      <family val="2"/>
      <charset val="136"/>
      <scheme val="minor"/>
    </font>
    <font>
      <sz val="12"/>
      <color theme="1"/>
      <name val="Arial Narrow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indexed="12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0000CC"/>
      <name val="Arial Narrow"/>
      <family val="2"/>
    </font>
    <font>
      <b/>
      <sz val="12"/>
      <color indexed="16"/>
      <name val="Arial Narrow"/>
      <family val="2"/>
    </font>
    <font>
      <b/>
      <sz val="12"/>
      <color indexed="18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b/>
      <sz val="18"/>
      <color rgb="FF0000CC"/>
      <name val="Arial Narrow"/>
      <family val="2"/>
    </font>
    <font>
      <b/>
      <sz val="20"/>
      <color theme="1"/>
      <name val="Adobe 楷体 Std R"/>
      <family val="1"/>
      <charset val="128"/>
    </font>
    <font>
      <b/>
      <sz val="20"/>
      <name val="Adobe 楷体 Std R"/>
      <family val="1"/>
      <charset val="128"/>
    </font>
    <font>
      <b/>
      <sz val="16"/>
      <name val="Adobe 楷体 Std R"/>
      <family val="1"/>
      <charset val="128"/>
    </font>
    <font>
      <sz val="12"/>
      <color theme="1"/>
      <name val="Adobe 楷体 Std R"/>
      <family val="1"/>
      <charset val="128"/>
    </font>
    <font>
      <sz val="14"/>
      <name val="Adobe 楷体 Std R"/>
      <family val="1"/>
      <charset val="128"/>
    </font>
    <font>
      <sz val="16"/>
      <color theme="1"/>
      <name val="Adobe 楷体 Std R"/>
      <family val="1"/>
      <charset val="128"/>
    </font>
    <font>
      <b/>
      <sz val="18"/>
      <color rgb="FFFF0000"/>
      <name val="Adobe 楷体 Std R"/>
      <family val="1"/>
      <charset val="128"/>
    </font>
    <font>
      <b/>
      <sz val="18"/>
      <color rgb="FF0000CC"/>
      <name val="Adobe 楷体 Std R"/>
      <family val="1"/>
      <charset val="128"/>
    </font>
    <font>
      <sz val="12"/>
      <color rgb="FFFF0000"/>
      <name val="Adobe 楷体 Std R"/>
      <family val="1"/>
      <charset val="128"/>
    </font>
    <font>
      <b/>
      <sz val="12"/>
      <color theme="1"/>
      <name val="Adobe 楷体 Std R"/>
      <family val="1"/>
      <charset val="128"/>
    </font>
    <font>
      <sz val="12"/>
      <color rgb="FF0000CC"/>
      <name val="Adobe 楷体 Std R"/>
      <family val="1"/>
      <charset val="128"/>
    </font>
    <font>
      <b/>
      <sz val="14"/>
      <color rgb="FF000066"/>
      <name val="Adobe 楷体 Std R"/>
      <family val="1"/>
      <charset val="128"/>
    </font>
    <font>
      <sz val="15"/>
      <color rgb="FFFF0000"/>
      <name val="Adobe 楷体 Std R"/>
      <family val="1"/>
      <charset val="128"/>
    </font>
    <font>
      <b/>
      <sz val="11"/>
      <color theme="0"/>
      <name val="Adobe 楷体 Std R"/>
      <family val="1"/>
      <charset val="128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5"/>
      <color rgb="FFFF0000"/>
      <name val="Arial"/>
      <family val="2"/>
    </font>
    <font>
      <sz val="14"/>
      <name val="Arial"/>
      <family val="2"/>
    </font>
    <font>
      <b/>
      <sz val="20"/>
      <color rgb="FF000066"/>
      <name val="Arial"/>
      <family val="2"/>
    </font>
    <font>
      <b/>
      <sz val="22"/>
      <color rgb="FF0000CC"/>
      <name val="Arial"/>
      <family val="2"/>
    </font>
    <font>
      <sz val="16"/>
      <name val="Arial"/>
      <family val="2"/>
    </font>
    <font>
      <sz val="16"/>
      <color indexed="16"/>
      <name val="Arial"/>
      <family val="2"/>
    </font>
    <font>
      <b/>
      <sz val="16.5"/>
      <name val="Arial"/>
      <family val="2"/>
    </font>
    <font>
      <b/>
      <sz val="22"/>
      <name val="Arial"/>
      <family val="2"/>
    </font>
    <font>
      <b/>
      <sz val="20"/>
      <color rgb="FFFF0000"/>
      <name val="Arial"/>
      <family val="2"/>
    </font>
    <font>
      <b/>
      <sz val="16.5"/>
      <color indexed="16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rgb="FF0000CC"/>
      <name val="Arial"/>
      <family val="2"/>
    </font>
    <font>
      <b/>
      <sz val="14"/>
      <color rgb="FF000066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41" fontId="4" fillId="2" borderId="6" xfId="0" applyNumberFormat="1" applyFont="1" applyFill="1" applyBorder="1" applyAlignment="1" applyProtection="1">
      <alignment horizontal="center" vertical="center"/>
    </xf>
    <xf numFmtId="41" fontId="1" fillId="0" borderId="5" xfId="0" applyNumberFormat="1" applyFont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" fillId="0" borderId="4" xfId="0" applyNumberFormat="1" applyFont="1" applyBorder="1" applyProtection="1">
      <alignment vertical="center"/>
    </xf>
    <xf numFmtId="0" fontId="10" fillId="0" borderId="5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>
      <alignment vertical="center"/>
    </xf>
    <xf numFmtId="0" fontId="10" fillId="0" borderId="8" xfId="0" applyNumberFormat="1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1" fontId="11" fillId="7" borderId="5" xfId="0" applyNumberFormat="1" applyFont="1" applyFill="1" applyBorder="1" applyProtection="1">
      <alignment vertical="center"/>
    </xf>
    <xf numFmtId="41" fontId="11" fillId="0" borderId="5" xfId="0" applyNumberFormat="1" applyFont="1" applyBorder="1" applyProtection="1">
      <alignment vertical="center"/>
    </xf>
    <xf numFmtId="41" fontId="11" fillId="0" borderId="8" xfId="0" applyNumberFormat="1" applyFont="1" applyBorder="1" applyProtection="1">
      <alignment vertical="center"/>
    </xf>
    <xf numFmtId="41" fontId="12" fillId="7" borderId="6" xfId="0" applyNumberFormat="1" applyFont="1" applyFill="1" applyBorder="1" applyProtection="1">
      <alignment vertical="center"/>
    </xf>
    <xf numFmtId="41" fontId="12" fillId="0" borderId="6" xfId="0" applyNumberFormat="1" applyFont="1" applyBorder="1" applyProtection="1">
      <alignment vertical="center"/>
    </xf>
    <xf numFmtId="41" fontId="12" fillId="0" borderId="9" xfId="0" applyNumberFormat="1" applyFont="1" applyBorder="1" applyProtection="1">
      <alignment vertical="center"/>
    </xf>
    <xf numFmtId="41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>
      <alignment vertical="center"/>
    </xf>
    <xf numFmtId="41" fontId="11" fillId="0" borderId="5" xfId="0" applyNumberFormat="1" applyFont="1" applyFill="1" applyBorder="1" applyAlignment="1" applyProtection="1">
      <alignment horizontal="center" vertical="center"/>
    </xf>
    <xf numFmtId="41" fontId="11" fillId="0" borderId="8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41" fontId="11" fillId="7" borderId="5" xfId="0" applyNumberFormat="1" applyFont="1" applyFill="1" applyBorder="1" applyAlignment="1" applyProtection="1">
      <alignment horizontal="center" vertical="center"/>
    </xf>
    <xf numFmtId="41" fontId="12" fillId="0" borderId="6" xfId="0" applyNumberFormat="1" applyFont="1" applyFill="1" applyBorder="1" applyAlignment="1" applyProtection="1">
      <alignment horizontal="center" vertical="center"/>
    </xf>
    <xf numFmtId="41" fontId="12" fillId="0" borderId="9" xfId="0" applyNumberFormat="1" applyFont="1" applyFill="1" applyBorder="1" applyAlignment="1" applyProtection="1">
      <alignment horizontal="center" vertical="center"/>
    </xf>
    <xf numFmtId="41" fontId="12" fillId="7" borderId="6" xfId="0" applyNumberFormat="1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41" fontId="16" fillId="0" borderId="1" xfId="0" applyNumberFormat="1" applyFont="1" applyFill="1" applyBorder="1" applyAlignment="1" applyProtection="1">
      <alignment horizontal="center" vertical="center"/>
    </xf>
    <xf numFmtId="41" fontId="22" fillId="0" borderId="2" xfId="0" applyNumberFormat="1" applyFont="1" applyBorder="1" applyAlignment="1" applyProtection="1">
      <alignment horizontal="center" vertical="center"/>
    </xf>
    <xf numFmtId="41" fontId="23" fillId="0" borderId="3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41" fontId="16" fillId="0" borderId="2" xfId="0" applyNumberFormat="1" applyFont="1" applyBorder="1" applyAlignment="1" applyProtection="1">
      <alignment horizontal="center" vertical="center"/>
    </xf>
    <xf numFmtId="0" fontId="30" fillId="0" borderId="0" xfId="0" applyFont="1" applyProtection="1">
      <alignment vertical="center"/>
    </xf>
    <xf numFmtId="0" fontId="32" fillId="0" borderId="29" xfId="0" applyFont="1" applyBorder="1" applyAlignment="1" applyProtection="1">
      <alignment horizontal="center" vertical="center"/>
    </xf>
    <xf numFmtId="0" fontId="32" fillId="0" borderId="5" xfId="0" applyFont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</xf>
    <xf numFmtId="0" fontId="32" fillId="0" borderId="16" xfId="0" applyFont="1" applyBorder="1" applyAlignment="1" applyProtection="1">
      <alignment horizontal="center" vertical="center"/>
    </xf>
    <xf numFmtId="0" fontId="33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34" fillId="0" borderId="34" xfId="0" applyNumberFormat="1" applyFont="1" applyFill="1" applyBorder="1" applyAlignment="1" applyProtection="1">
      <alignment horizontal="center" vertical="center"/>
      <protection locked="0"/>
    </xf>
    <xf numFmtId="41" fontId="28" fillId="3" borderId="29" xfId="0" applyNumberFormat="1" applyFont="1" applyFill="1" applyBorder="1" applyAlignment="1" applyProtection="1">
      <alignment horizontal="center" vertical="center"/>
      <protection hidden="1"/>
    </xf>
    <xf numFmtId="41" fontId="35" fillId="4" borderId="5" xfId="0" applyNumberFormat="1" applyFont="1" applyFill="1" applyBorder="1" applyAlignment="1" applyProtection="1">
      <alignment horizontal="center" vertical="center"/>
      <protection hidden="1"/>
    </xf>
    <xf numFmtId="41" fontId="36" fillId="4" borderId="5" xfId="0" applyNumberFormat="1" applyFont="1" applyFill="1" applyBorder="1" applyAlignment="1" applyProtection="1">
      <alignment horizontal="center" vertical="center"/>
      <protection hidden="1"/>
    </xf>
    <xf numFmtId="41" fontId="37" fillId="5" borderId="17" xfId="0" applyNumberFormat="1" applyFont="1" applyFill="1" applyBorder="1" applyAlignment="1" applyProtection="1">
      <alignment horizontal="center" vertical="center"/>
      <protection hidden="1"/>
    </xf>
    <xf numFmtId="41" fontId="28" fillId="3" borderId="16" xfId="0" applyNumberFormat="1" applyFont="1" applyFill="1" applyBorder="1" applyAlignment="1" applyProtection="1">
      <alignment horizontal="center" vertical="center"/>
      <protection hidden="1"/>
    </xf>
    <xf numFmtId="41" fontId="35" fillId="4" borderId="17" xfId="0" applyNumberFormat="1" applyFont="1" applyFill="1" applyBorder="1" applyAlignment="1" applyProtection="1">
      <alignment horizontal="center" vertical="center"/>
      <protection hidden="1"/>
    </xf>
    <xf numFmtId="41" fontId="28" fillId="0" borderId="20" xfId="0" applyNumberFormat="1" applyFont="1" applyBorder="1" applyAlignment="1" applyProtection="1">
      <alignment horizontal="center" vertical="center"/>
      <protection hidden="1"/>
    </xf>
    <xf numFmtId="41" fontId="38" fillId="0" borderId="11" xfId="0" applyNumberFormat="1" applyFont="1" applyBorder="1" applyAlignment="1" applyProtection="1">
      <alignment horizontal="center" vertical="center"/>
      <protection hidden="1"/>
    </xf>
    <xf numFmtId="10" fontId="39" fillId="8" borderId="35" xfId="0" applyNumberFormat="1" applyFont="1" applyFill="1" applyBorder="1" applyAlignment="1" applyProtection="1">
      <alignment horizontal="center" vertical="center"/>
      <protection locked="0"/>
    </xf>
    <xf numFmtId="0" fontId="33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34" fillId="0" borderId="33" xfId="0" applyNumberFormat="1" applyFont="1" applyFill="1" applyBorder="1" applyAlignment="1" applyProtection="1">
      <alignment horizontal="center" vertical="center"/>
      <protection locked="0"/>
    </xf>
    <xf numFmtId="176" fontId="34" fillId="0" borderId="11" xfId="0" applyNumberFormat="1" applyFont="1" applyFill="1" applyBorder="1" applyAlignment="1" applyProtection="1">
      <alignment horizontal="center" vertical="center"/>
      <protection locked="0"/>
    </xf>
    <xf numFmtId="0" fontId="33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34" fillId="0" borderId="12" xfId="0" applyNumberFormat="1" applyFont="1" applyFill="1" applyBorder="1" applyAlignment="1" applyProtection="1">
      <alignment horizontal="center" vertical="center"/>
      <protection locked="0"/>
    </xf>
    <xf numFmtId="41" fontId="28" fillId="3" borderId="30" xfId="0" applyNumberFormat="1" applyFont="1" applyFill="1" applyBorder="1" applyAlignment="1" applyProtection="1">
      <alignment horizontal="center" vertical="center"/>
      <protection hidden="1"/>
    </xf>
    <xf numFmtId="41" fontId="35" fillId="4" borderId="13" xfId="0" applyNumberFormat="1" applyFont="1" applyFill="1" applyBorder="1" applyAlignment="1" applyProtection="1">
      <alignment horizontal="center" vertical="center"/>
      <protection hidden="1"/>
    </xf>
    <xf numFmtId="41" fontId="36" fillId="4" borderId="13" xfId="0" applyNumberFormat="1" applyFont="1" applyFill="1" applyBorder="1" applyAlignment="1" applyProtection="1">
      <alignment horizontal="center" vertical="center"/>
      <protection hidden="1"/>
    </xf>
    <xf numFmtId="41" fontId="37" fillId="5" borderId="19" xfId="0" applyNumberFormat="1" applyFont="1" applyFill="1" applyBorder="1" applyAlignment="1" applyProtection="1">
      <alignment horizontal="center" vertical="center"/>
      <protection hidden="1"/>
    </xf>
    <xf numFmtId="41" fontId="28" fillId="3" borderId="18" xfId="0" applyNumberFormat="1" applyFont="1" applyFill="1" applyBorder="1" applyAlignment="1" applyProtection="1">
      <alignment horizontal="center" vertical="center"/>
      <protection hidden="1"/>
    </xf>
    <xf numFmtId="41" fontId="35" fillId="4" borderId="19" xfId="0" applyNumberFormat="1" applyFont="1" applyFill="1" applyBorder="1" applyAlignment="1" applyProtection="1">
      <alignment horizontal="center" vertical="center"/>
      <protection hidden="1"/>
    </xf>
    <xf numFmtId="41" fontId="28" fillId="0" borderId="21" xfId="0" applyNumberFormat="1" applyFont="1" applyBorder="1" applyAlignment="1" applyProtection="1">
      <alignment horizontal="center" vertical="center"/>
      <protection hidden="1"/>
    </xf>
    <xf numFmtId="41" fontId="38" fillId="0" borderId="12" xfId="0" applyNumberFormat="1" applyFont="1" applyBorder="1" applyAlignment="1" applyProtection="1">
      <alignment horizontal="center" vertical="center"/>
      <protection hidden="1"/>
    </xf>
    <xf numFmtId="0" fontId="33" fillId="6" borderId="14" xfId="0" applyNumberFormat="1" applyFont="1" applyFill="1" applyBorder="1" applyAlignment="1" applyProtection="1">
      <alignment horizontal="center" vertical="center" shrinkToFit="1"/>
    </xf>
    <xf numFmtId="176" fontId="34" fillId="6" borderId="14" xfId="0" applyNumberFormat="1" applyFont="1" applyFill="1" applyBorder="1" applyAlignment="1" applyProtection="1">
      <alignment horizontal="center" vertical="center"/>
    </xf>
    <xf numFmtId="41" fontId="28" fillId="6" borderId="31" xfId="0" applyNumberFormat="1" applyFont="1" applyFill="1" applyBorder="1" applyAlignment="1" applyProtection="1">
      <alignment horizontal="center" vertical="center"/>
      <protection hidden="1"/>
    </xf>
    <xf numFmtId="41" fontId="37" fillId="6" borderId="15" xfId="0" applyNumberFormat="1" applyFont="1" applyFill="1" applyBorder="1" applyAlignment="1" applyProtection="1">
      <alignment horizontal="center" vertical="center"/>
      <protection hidden="1"/>
    </xf>
    <xf numFmtId="41" fontId="40" fillId="6" borderId="15" xfId="0" applyNumberFormat="1" applyFont="1" applyFill="1" applyBorder="1" applyAlignment="1" applyProtection="1">
      <alignment horizontal="center" vertical="center"/>
      <protection hidden="1"/>
    </xf>
    <xf numFmtId="41" fontId="37" fillId="6" borderId="26" xfId="0" applyNumberFormat="1" applyFont="1" applyFill="1" applyBorder="1" applyAlignment="1" applyProtection="1">
      <alignment horizontal="center" vertical="center"/>
      <protection hidden="1"/>
    </xf>
    <xf numFmtId="41" fontId="28" fillId="6" borderId="25" xfId="0" applyNumberFormat="1" applyFont="1" applyFill="1" applyBorder="1" applyAlignment="1" applyProtection="1">
      <alignment horizontal="center" vertical="center"/>
      <protection hidden="1"/>
    </xf>
    <xf numFmtId="41" fontId="28" fillId="6" borderId="27" xfId="0" applyNumberFormat="1" applyFont="1" applyFill="1" applyBorder="1" applyAlignment="1" applyProtection="1">
      <alignment horizontal="center" vertical="center"/>
      <protection hidden="1"/>
    </xf>
    <xf numFmtId="41" fontId="38" fillId="6" borderId="14" xfId="0" applyNumberFormat="1" applyFont="1" applyFill="1" applyBorder="1" applyAlignment="1" applyProtection="1">
      <alignment horizontal="center" vertical="center"/>
      <protection hidden="1"/>
    </xf>
    <xf numFmtId="0" fontId="41" fillId="0" borderId="0" xfId="0" applyFont="1" applyProtection="1">
      <alignment vertical="center"/>
    </xf>
    <xf numFmtId="0" fontId="44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0" fontId="27" fillId="0" borderId="32" xfId="0" applyFont="1" applyBorder="1" applyAlignment="1" applyProtection="1">
      <alignment horizontal="center" vertical="center"/>
    </xf>
    <xf numFmtId="0" fontId="31" fillId="0" borderId="36" xfId="0" applyFont="1" applyBorder="1" applyAlignment="1" applyProtection="1">
      <alignment horizontal="center" vertical="center" wrapText="1"/>
    </xf>
    <xf numFmtId="0" fontId="31" fillId="0" borderId="37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</cellXfs>
  <cellStyles count="1">
    <cellStyle name="一般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999FF"/>
      <color rgb="FF000066"/>
      <color rgb="FF0000CC"/>
      <color rgb="FFFFCCFF"/>
      <color rgb="FF99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24"/>
  <sheetViews>
    <sheetView tabSelected="1" workbookViewId="0">
      <pane xSplit="2" ySplit="2" topLeftCell="D9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ColWidth="8.625" defaultRowHeight="20.100000000000001" customHeight="1"/>
  <cols>
    <col min="1" max="1" width="15.625" style="46" customWidth="1"/>
    <col min="2" max="2" width="25.625" style="46" customWidth="1"/>
    <col min="3" max="3" width="15.625" style="46" customWidth="1"/>
    <col min="4" max="7" width="12.625" style="46" customWidth="1"/>
    <col min="8" max="8" width="15.625" style="46" customWidth="1"/>
    <col min="9" max="9" width="12.625" style="46" customWidth="1"/>
    <col min="10" max="10" width="15.625" style="46" customWidth="1"/>
    <col min="11" max="11" width="12.625" style="46" customWidth="1"/>
    <col min="12" max="12" width="20.625" style="46" customWidth="1"/>
    <col min="13" max="13" width="25.625" style="46" customWidth="1"/>
    <col min="14" max="14" width="5.625" style="46" customWidth="1"/>
    <col min="15" max="15" width="12.625" style="46" customWidth="1"/>
    <col min="16" max="16384" width="8.625" style="46"/>
  </cols>
  <sheetData>
    <row r="1" spans="1:15" ht="30" customHeight="1" thickTop="1">
      <c r="A1" s="87" t="s">
        <v>103</v>
      </c>
      <c r="B1" s="87" t="s">
        <v>104</v>
      </c>
      <c r="C1" s="93" t="s">
        <v>105</v>
      </c>
      <c r="D1" s="94"/>
      <c r="E1" s="94"/>
      <c r="F1" s="94"/>
      <c r="G1" s="95"/>
      <c r="H1" s="96" t="s">
        <v>106</v>
      </c>
      <c r="I1" s="95"/>
      <c r="J1" s="96" t="s">
        <v>107</v>
      </c>
      <c r="K1" s="95"/>
      <c r="L1" s="97" t="s">
        <v>108</v>
      </c>
      <c r="M1" s="91" t="s">
        <v>109</v>
      </c>
      <c r="O1" s="89" t="s">
        <v>110</v>
      </c>
    </row>
    <row r="2" spans="1:15" ht="30" customHeight="1" thickBot="1">
      <c r="A2" s="88"/>
      <c r="B2" s="88"/>
      <c r="C2" s="47" t="s">
        <v>5</v>
      </c>
      <c r="D2" s="48" t="s">
        <v>6</v>
      </c>
      <c r="E2" s="48" t="s">
        <v>111</v>
      </c>
      <c r="F2" s="48" t="s">
        <v>112</v>
      </c>
      <c r="G2" s="49" t="s">
        <v>113</v>
      </c>
      <c r="H2" s="50" t="s">
        <v>5</v>
      </c>
      <c r="I2" s="49" t="s">
        <v>6</v>
      </c>
      <c r="J2" s="50" t="s">
        <v>114</v>
      </c>
      <c r="K2" s="49" t="s">
        <v>102</v>
      </c>
      <c r="L2" s="98"/>
      <c r="M2" s="92"/>
      <c r="O2" s="90"/>
    </row>
    <row r="3" spans="1:15" ht="28.5" customHeight="1" thickTop="1" thickBot="1">
      <c r="A3" s="51"/>
      <c r="B3" s="52"/>
      <c r="C3" s="53">
        <f>IF($B3&lt;&gt;0,VLOOKUP($B3,勞健金額查詢!$B:$C,2,1),0)</f>
        <v>0</v>
      </c>
      <c r="D3" s="54">
        <f>VLOOKUP($C3,勞健金額查詢!$C:$D,2,0)</f>
        <v>0</v>
      </c>
      <c r="E3" s="55">
        <f>IF($C3&lt;&gt;"X",ROUND($C3*$O$3,0),0)</f>
        <v>0</v>
      </c>
      <c r="F3" s="54">
        <f>IF($C3&lt;&gt;"X",ROUND($C3*0.025%,0),0)</f>
        <v>0</v>
      </c>
      <c r="G3" s="56">
        <f>SUM(D3:F3)</f>
        <v>0</v>
      </c>
      <c r="H3" s="57">
        <f>IF($B3&lt;&gt;0,VLOOKUP($B3,勞健金額查詢!$G:$H,2,1),0)</f>
        <v>0</v>
      </c>
      <c r="I3" s="58">
        <f>VLOOKUP($H3,勞健金額查詢!$H:$I,2,0)</f>
        <v>0</v>
      </c>
      <c r="J3" s="57">
        <f>IF($B3&lt;&gt;0,VLOOKUP($B3,勞健金額查詢!$N:$O,2,1),0)</f>
        <v>0</v>
      </c>
      <c r="K3" s="58">
        <f>VLOOKUP($J3,勞健金額查詢!$O:$P,2,0)</f>
        <v>0</v>
      </c>
      <c r="L3" s="59">
        <f>G3+I3+K3</f>
        <v>0</v>
      </c>
      <c r="M3" s="60">
        <f>B3+L3</f>
        <v>0</v>
      </c>
      <c r="O3" s="61">
        <v>2E-3</v>
      </c>
    </row>
    <row r="4" spans="1:15" ht="28.5" customHeight="1" thickTop="1">
      <c r="A4" s="62"/>
      <c r="B4" s="63"/>
      <c r="C4" s="53">
        <f>IF($B4&lt;&gt;0,VLOOKUP($B4,勞健金額查詢!$B:$C,2,1),0)</f>
        <v>0</v>
      </c>
      <c r="D4" s="54">
        <f>VLOOKUP($C4,勞健金額查詢!$C:$D,2,0)</f>
        <v>0</v>
      </c>
      <c r="E4" s="55">
        <f t="shared" ref="E4" si="0">IF($C4&lt;&gt;"X",ROUND($C4*$O$3,0),0)</f>
        <v>0</v>
      </c>
      <c r="F4" s="54">
        <f t="shared" ref="F4" si="1">IF($C4&lt;&gt;"X",ROUND($C4*0.025%,0),0)</f>
        <v>0</v>
      </c>
      <c r="G4" s="56">
        <f t="shared" ref="G4" si="2">SUM(D4:F4)</f>
        <v>0</v>
      </c>
      <c r="H4" s="57">
        <f>IF($B4&lt;&gt;0,VLOOKUP($B4,勞健金額查詢!$G:$H,2,1),0)</f>
        <v>0</v>
      </c>
      <c r="I4" s="58">
        <f>VLOOKUP($H4,勞健金額查詢!$H:$I,2,0)</f>
        <v>0</v>
      </c>
      <c r="J4" s="57">
        <f>IF($B4&lt;&gt;0,VLOOKUP($B4,勞健金額查詢!$N:$O,2,1),0)</f>
        <v>0</v>
      </c>
      <c r="K4" s="58">
        <f>VLOOKUP($J4,勞健金額查詢!$O:$P,2,0)</f>
        <v>0</v>
      </c>
      <c r="L4" s="59">
        <f t="shared" ref="L4" si="3">G4+I4+K4</f>
        <v>0</v>
      </c>
      <c r="M4" s="60">
        <f t="shared" ref="M4" si="4">B4+L4</f>
        <v>0</v>
      </c>
    </row>
    <row r="5" spans="1:15" ht="28.5" customHeight="1">
      <c r="A5" s="51"/>
      <c r="B5" s="64"/>
      <c r="C5" s="53">
        <f>IF($B5&lt;&gt;0,VLOOKUP($B5,勞健金額查詢!$B:$C,2,1),0)</f>
        <v>0</v>
      </c>
      <c r="D5" s="54">
        <f>VLOOKUP($C5,勞健金額查詢!$C:$D,2,0)</f>
        <v>0</v>
      </c>
      <c r="E5" s="55">
        <f t="shared" ref="E5:E68" si="5">IF($C5&lt;&gt;"X",ROUND($C5*$O$3,0),0)</f>
        <v>0</v>
      </c>
      <c r="F5" s="54">
        <f t="shared" ref="F5:F68" si="6">IF($C5&lt;&gt;"X",ROUND($C5*0.025%,0),0)</f>
        <v>0</v>
      </c>
      <c r="G5" s="56">
        <f t="shared" ref="G5:G68" si="7">SUM(D5:F5)</f>
        <v>0</v>
      </c>
      <c r="H5" s="57">
        <f>IF($B5&lt;&gt;0,VLOOKUP($B5,勞健金額查詢!$G:$H,2,1),0)</f>
        <v>0</v>
      </c>
      <c r="I5" s="58">
        <f>VLOOKUP($H5,勞健金額查詢!$H:$I,2,0)</f>
        <v>0</v>
      </c>
      <c r="J5" s="57">
        <f>IF($B5&lt;&gt;0,VLOOKUP($B5,勞健金額查詢!$N:$O,2,1),0)</f>
        <v>0</v>
      </c>
      <c r="K5" s="58">
        <f>VLOOKUP($J5,勞健金額查詢!$O:$P,2,0)</f>
        <v>0</v>
      </c>
      <c r="L5" s="59">
        <f t="shared" ref="L5:L68" si="8">G5+I5+K5</f>
        <v>0</v>
      </c>
      <c r="M5" s="60">
        <f t="shared" ref="M5:M68" si="9">B5+L5</f>
        <v>0</v>
      </c>
    </row>
    <row r="6" spans="1:15" ht="28.5" customHeight="1">
      <c r="A6" s="51"/>
      <c r="B6" s="64"/>
      <c r="C6" s="53">
        <f>IF($B6&lt;&gt;0,VLOOKUP($B6,勞健金額查詢!$B:$C,2,1),0)</f>
        <v>0</v>
      </c>
      <c r="D6" s="54">
        <f>VLOOKUP($C6,勞健金額查詢!$C:$D,2,0)</f>
        <v>0</v>
      </c>
      <c r="E6" s="55">
        <f t="shared" si="5"/>
        <v>0</v>
      </c>
      <c r="F6" s="54">
        <f t="shared" si="6"/>
        <v>0</v>
      </c>
      <c r="G6" s="56">
        <f t="shared" si="7"/>
        <v>0</v>
      </c>
      <c r="H6" s="57">
        <f>IF($B6&lt;&gt;0,VLOOKUP($B6,勞健金額查詢!$G:$H,2,1),0)</f>
        <v>0</v>
      </c>
      <c r="I6" s="58">
        <f>VLOOKUP($H6,勞健金額查詢!$H:$I,2,0)</f>
        <v>0</v>
      </c>
      <c r="J6" s="57">
        <f>IF($B6&lt;&gt;0,VLOOKUP($B6,勞健金額查詢!$N:$O,2,1),0)</f>
        <v>0</v>
      </c>
      <c r="K6" s="58">
        <f>VLOOKUP($J6,勞健金額查詢!$O:$P,2,0)</f>
        <v>0</v>
      </c>
      <c r="L6" s="59">
        <f t="shared" si="8"/>
        <v>0</v>
      </c>
      <c r="M6" s="60">
        <f t="shared" si="9"/>
        <v>0</v>
      </c>
    </row>
    <row r="7" spans="1:15" ht="28.5" customHeight="1">
      <c r="A7" s="51"/>
      <c r="B7" s="64"/>
      <c r="C7" s="53">
        <f>IF($B7&lt;&gt;0,VLOOKUP($B7,勞健金額查詢!$B:$C,2,1),0)</f>
        <v>0</v>
      </c>
      <c r="D7" s="54">
        <f>VLOOKUP($C7,勞健金額查詢!$C:$D,2,0)</f>
        <v>0</v>
      </c>
      <c r="E7" s="55">
        <f t="shared" si="5"/>
        <v>0</v>
      </c>
      <c r="F7" s="54">
        <f t="shared" si="6"/>
        <v>0</v>
      </c>
      <c r="G7" s="56">
        <f t="shared" si="7"/>
        <v>0</v>
      </c>
      <c r="H7" s="57">
        <f>IF($B7&lt;&gt;0,VLOOKUP($B7,勞健金額查詢!$G:$H,2,1),0)</f>
        <v>0</v>
      </c>
      <c r="I7" s="58">
        <f>VLOOKUP($H7,勞健金額查詢!$H:$I,2,0)</f>
        <v>0</v>
      </c>
      <c r="J7" s="57">
        <f>IF($B7&lt;&gt;0,VLOOKUP($B7,勞健金額查詢!$N:$O,2,1),0)</f>
        <v>0</v>
      </c>
      <c r="K7" s="58">
        <f>VLOOKUP($J7,勞健金額查詢!$O:$P,2,0)</f>
        <v>0</v>
      </c>
      <c r="L7" s="59">
        <f t="shared" si="8"/>
        <v>0</v>
      </c>
      <c r="M7" s="60">
        <f t="shared" si="9"/>
        <v>0</v>
      </c>
    </row>
    <row r="8" spans="1:15" ht="28.5" customHeight="1">
      <c r="A8" s="51"/>
      <c r="B8" s="64"/>
      <c r="C8" s="53">
        <f>IF($B8&lt;&gt;0,VLOOKUP($B8,勞健金額查詢!$B:$C,2,1),0)</f>
        <v>0</v>
      </c>
      <c r="D8" s="54">
        <f>VLOOKUP($C8,勞健金額查詢!$C:$D,2,0)</f>
        <v>0</v>
      </c>
      <c r="E8" s="55">
        <f t="shared" si="5"/>
        <v>0</v>
      </c>
      <c r="F8" s="54">
        <f t="shared" si="6"/>
        <v>0</v>
      </c>
      <c r="G8" s="56">
        <f t="shared" si="7"/>
        <v>0</v>
      </c>
      <c r="H8" s="57">
        <f>IF($B8&lt;&gt;0,VLOOKUP($B8,勞健金額查詢!$G:$H,2,1),0)</f>
        <v>0</v>
      </c>
      <c r="I8" s="58">
        <f>VLOOKUP($H8,勞健金額查詢!$H:$I,2,0)</f>
        <v>0</v>
      </c>
      <c r="J8" s="57">
        <f>IF($B8&lt;&gt;0,VLOOKUP($B8,勞健金額查詢!$N:$O,2,1),0)</f>
        <v>0</v>
      </c>
      <c r="K8" s="58">
        <f>VLOOKUP($J8,勞健金額查詢!$O:$P,2,0)</f>
        <v>0</v>
      </c>
      <c r="L8" s="59">
        <f t="shared" si="8"/>
        <v>0</v>
      </c>
      <c r="M8" s="60">
        <f t="shared" si="9"/>
        <v>0</v>
      </c>
    </row>
    <row r="9" spans="1:15" ht="28.5" customHeight="1">
      <c r="A9" s="51"/>
      <c r="B9" s="64"/>
      <c r="C9" s="53">
        <f>IF($B9&lt;&gt;0,VLOOKUP($B9,勞健金額查詢!$B:$C,2,1),0)</f>
        <v>0</v>
      </c>
      <c r="D9" s="54">
        <f>VLOOKUP($C9,勞健金額查詢!$C:$D,2,0)</f>
        <v>0</v>
      </c>
      <c r="E9" s="55">
        <f t="shared" si="5"/>
        <v>0</v>
      </c>
      <c r="F9" s="54">
        <f t="shared" si="6"/>
        <v>0</v>
      </c>
      <c r="G9" s="56">
        <f t="shared" si="7"/>
        <v>0</v>
      </c>
      <c r="H9" s="57">
        <f>IF($B9&lt;&gt;0,VLOOKUP($B9,勞健金額查詢!$G:$H,2,1),0)</f>
        <v>0</v>
      </c>
      <c r="I9" s="58">
        <f>VLOOKUP($H9,勞健金額查詢!$H:$I,2,0)</f>
        <v>0</v>
      </c>
      <c r="J9" s="57">
        <f>IF($B9&lt;&gt;0,VLOOKUP($B9,勞健金額查詢!$N:$O,2,1),0)</f>
        <v>0</v>
      </c>
      <c r="K9" s="58">
        <f>VLOOKUP($J9,勞健金額查詢!$O:$P,2,0)</f>
        <v>0</v>
      </c>
      <c r="L9" s="59">
        <f t="shared" si="8"/>
        <v>0</v>
      </c>
      <c r="M9" s="60">
        <f t="shared" si="9"/>
        <v>0</v>
      </c>
    </row>
    <row r="10" spans="1:15" ht="28.5" customHeight="1">
      <c r="A10" s="51"/>
      <c r="B10" s="64"/>
      <c r="C10" s="53">
        <f>IF($B10&lt;&gt;0,VLOOKUP($B10,勞健金額查詢!$B:$C,2,1),0)</f>
        <v>0</v>
      </c>
      <c r="D10" s="54">
        <f>VLOOKUP($C10,勞健金額查詢!$C:$D,2,0)</f>
        <v>0</v>
      </c>
      <c r="E10" s="55">
        <f t="shared" si="5"/>
        <v>0</v>
      </c>
      <c r="F10" s="54">
        <f t="shared" si="6"/>
        <v>0</v>
      </c>
      <c r="G10" s="56">
        <f t="shared" si="7"/>
        <v>0</v>
      </c>
      <c r="H10" s="57">
        <f>IF($B10&lt;&gt;0,VLOOKUP($B10,勞健金額查詢!$G:$H,2,1),0)</f>
        <v>0</v>
      </c>
      <c r="I10" s="58">
        <f>VLOOKUP($H10,勞健金額查詢!$H:$I,2,0)</f>
        <v>0</v>
      </c>
      <c r="J10" s="57">
        <f>IF($B10&lt;&gt;0,VLOOKUP($B10,勞健金額查詢!$N:$O,2,1),0)</f>
        <v>0</v>
      </c>
      <c r="K10" s="58">
        <f>VLOOKUP($J10,勞健金額查詢!$O:$P,2,0)</f>
        <v>0</v>
      </c>
      <c r="L10" s="59">
        <f t="shared" si="8"/>
        <v>0</v>
      </c>
      <c r="M10" s="60">
        <f t="shared" si="9"/>
        <v>0</v>
      </c>
    </row>
    <row r="11" spans="1:15" ht="28.5" customHeight="1">
      <c r="A11" s="51"/>
      <c r="B11" s="64"/>
      <c r="C11" s="53">
        <f>IF($B11&lt;&gt;0,VLOOKUP($B11,勞健金額查詢!$B:$C,2,1),0)</f>
        <v>0</v>
      </c>
      <c r="D11" s="54">
        <f>VLOOKUP($C11,勞健金額查詢!$C:$D,2,0)</f>
        <v>0</v>
      </c>
      <c r="E11" s="55">
        <f t="shared" si="5"/>
        <v>0</v>
      </c>
      <c r="F11" s="54">
        <f t="shared" si="6"/>
        <v>0</v>
      </c>
      <c r="G11" s="56">
        <f t="shared" si="7"/>
        <v>0</v>
      </c>
      <c r="H11" s="57">
        <f>IF($B11&lt;&gt;0,VLOOKUP($B11,勞健金額查詢!$G:$H,2,1),0)</f>
        <v>0</v>
      </c>
      <c r="I11" s="58">
        <f>VLOOKUP($H11,勞健金額查詢!$H:$I,2,0)</f>
        <v>0</v>
      </c>
      <c r="J11" s="57">
        <f>IF($B11&lt;&gt;0,VLOOKUP($B11,勞健金額查詢!$N:$O,2,1),0)</f>
        <v>0</v>
      </c>
      <c r="K11" s="58">
        <f>VLOOKUP($J11,勞健金額查詢!$O:$P,2,0)</f>
        <v>0</v>
      </c>
      <c r="L11" s="59">
        <f t="shared" si="8"/>
        <v>0</v>
      </c>
      <c r="M11" s="60">
        <f t="shared" si="9"/>
        <v>0</v>
      </c>
    </row>
    <row r="12" spans="1:15" ht="28.5" customHeight="1">
      <c r="A12" s="51"/>
      <c r="B12" s="64"/>
      <c r="C12" s="53">
        <f>IF($B12&lt;&gt;0,VLOOKUP($B12,勞健金額查詢!$B:$C,2,1),0)</f>
        <v>0</v>
      </c>
      <c r="D12" s="54">
        <f>VLOOKUP($C12,勞健金額查詢!$C:$D,2,0)</f>
        <v>0</v>
      </c>
      <c r="E12" s="55">
        <f t="shared" si="5"/>
        <v>0</v>
      </c>
      <c r="F12" s="54">
        <f t="shared" si="6"/>
        <v>0</v>
      </c>
      <c r="G12" s="56">
        <f t="shared" si="7"/>
        <v>0</v>
      </c>
      <c r="H12" s="57">
        <f>IF($B12&lt;&gt;0,VLOOKUP($B12,勞健金額查詢!$G:$H,2,1),0)</f>
        <v>0</v>
      </c>
      <c r="I12" s="58">
        <f>VLOOKUP($H12,勞健金額查詢!$H:$I,2,0)</f>
        <v>0</v>
      </c>
      <c r="J12" s="57">
        <f>IF($B12&lt;&gt;0,VLOOKUP($B12,勞健金額查詢!$N:$O,2,1),0)</f>
        <v>0</v>
      </c>
      <c r="K12" s="58">
        <f>VLOOKUP($J12,勞健金額查詢!$O:$P,2,0)</f>
        <v>0</v>
      </c>
      <c r="L12" s="59">
        <f t="shared" si="8"/>
        <v>0</v>
      </c>
      <c r="M12" s="60">
        <f t="shared" si="9"/>
        <v>0</v>
      </c>
    </row>
    <row r="13" spans="1:15" ht="28.5" customHeight="1">
      <c r="A13" s="51"/>
      <c r="B13" s="64"/>
      <c r="C13" s="53">
        <f>IF($B13&lt;&gt;0,VLOOKUP($B13,勞健金額查詢!$B:$C,2,1),0)</f>
        <v>0</v>
      </c>
      <c r="D13" s="54">
        <f>VLOOKUP($C13,勞健金額查詢!$C:$D,2,0)</f>
        <v>0</v>
      </c>
      <c r="E13" s="55">
        <f t="shared" si="5"/>
        <v>0</v>
      </c>
      <c r="F13" s="54">
        <f t="shared" si="6"/>
        <v>0</v>
      </c>
      <c r="G13" s="56">
        <f t="shared" si="7"/>
        <v>0</v>
      </c>
      <c r="H13" s="57">
        <f>IF($B13&lt;&gt;0,VLOOKUP($B13,勞健金額查詢!$G:$H,2,1),0)</f>
        <v>0</v>
      </c>
      <c r="I13" s="58">
        <f>VLOOKUP($H13,勞健金額查詢!$H:$I,2,0)</f>
        <v>0</v>
      </c>
      <c r="J13" s="57">
        <f>IF($B13&lt;&gt;0,VLOOKUP($B13,勞健金額查詢!$N:$O,2,1),0)</f>
        <v>0</v>
      </c>
      <c r="K13" s="58">
        <f>VLOOKUP($J13,勞健金額查詢!$O:$P,2,0)</f>
        <v>0</v>
      </c>
      <c r="L13" s="59">
        <f t="shared" si="8"/>
        <v>0</v>
      </c>
      <c r="M13" s="60">
        <f t="shared" si="9"/>
        <v>0</v>
      </c>
    </row>
    <row r="14" spans="1:15" ht="28.5" customHeight="1">
      <c r="A14" s="51"/>
      <c r="B14" s="64"/>
      <c r="C14" s="53">
        <f>IF($B14&lt;&gt;0,VLOOKUP($B14,勞健金額查詢!$B:$C,2,1),0)</f>
        <v>0</v>
      </c>
      <c r="D14" s="54">
        <f>VLOOKUP($C14,勞健金額查詢!$C:$D,2,0)</f>
        <v>0</v>
      </c>
      <c r="E14" s="55">
        <f t="shared" si="5"/>
        <v>0</v>
      </c>
      <c r="F14" s="54">
        <f t="shared" si="6"/>
        <v>0</v>
      </c>
      <c r="G14" s="56">
        <f t="shared" si="7"/>
        <v>0</v>
      </c>
      <c r="H14" s="57">
        <f>IF($B14&lt;&gt;0,VLOOKUP($B14,勞健金額查詢!$G:$H,2,1),0)</f>
        <v>0</v>
      </c>
      <c r="I14" s="58">
        <f>VLOOKUP($H14,勞健金額查詢!$H:$I,2,0)</f>
        <v>0</v>
      </c>
      <c r="J14" s="57">
        <f>IF($B14&lt;&gt;0,VLOOKUP($B14,勞健金額查詢!$N:$O,2,1),0)</f>
        <v>0</v>
      </c>
      <c r="K14" s="58">
        <f>VLOOKUP($J14,勞健金額查詢!$O:$P,2,0)</f>
        <v>0</v>
      </c>
      <c r="L14" s="59">
        <f t="shared" si="8"/>
        <v>0</v>
      </c>
      <c r="M14" s="60">
        <f t="shared" si="9"/>
        <v>0</v>
      </c>
    </row>
    <row r="15" spans="1:15" ht="28.5" customHeight="1">
      <c r="A15" s="51"/>
      <c r="B15" s="64"/>
      <c r="C15" s="53">
        <f>IF($B15&lt;&gt;0,VLOOKUP($B15,勞健金額查詢!$B:$C,2,1),0)</f>
        <v>0</v>
      </c>
      <c r="D15" s="54">
        <f>VLOOKUP($C15,勞健金額查詢!$C:$D,2,0)</f>
        <v>0</v>
      </c>
      <c r="E15" s="55">
        <f t="shared" si="5"/>
        <v>0</v>
      </c>
      <c r="F15" s="54">
        <f t="shared" si="6"/>
        <v>0</v>
      </c>
      <c r="G15" s="56">
        <f t="shared" si="7"/>
        <v>0</v>
      </c>
      <c r="H15" s="57">
        <f>IF($B15&lt;&gt;0,VLOOKUP($B15,勞健金額查詢!$G:$H,2,1),0)</f>
        <v>0</v>
      </c>
      <c r="I15" s="58">
        <f>VLOOKUP($H15,勞健金額查詢!$H:$I,2,0)</f>
        <v>0</v>
      </c>
      <c r="J15" s="57">
        <f>IF($B15&lt;&gt;0,VLOOKUP($B15,勞健金額查詢!$N:$O,2,1),0)</f>
        <v>0</v>
      </c>
      <c r="K15" s="58">
        <f>VLOOKUP($J15,勞健金額查詢!$O:$P,2,0)</f>
        <v>0</v>
      </c>
      <c r="L15" s="59">
        <f t="shared" si="8"/>
        <v>0</v>
      </c>
      <c r="M15" s="60">
        <f t="shared" si="9"/>
        <v>0</v>
      </c>
    </row>
    <row r="16" spans="1:15" ht="28.5" customHeight="1">
      <c r="A16" s="51"/>
      <c r="B16" s="64"/>
      <c r="C16" s="53">
        <f>IF($B16&lt;&gt;0,VLOOKUP($B16,勞健金額查詢!$B:$C,2,1),0)</f>
        <v>0</v>
      </c>
      <c r="D16" s="54">
        <f>VLOOKUP($C16,勞健金額查詢!$C:$D,2,0)</f>
        <v>0</v>
      </c>
      <c r="E16" s="55">
        <f t="shared" si="5"/>
        <v>0</v>
      </c>
      <c r="F16" s="54">
        <f t="shared" si="6"/>
        <v>0</v>
      </c>
      <c r="G16" s="56">
        <f t="shared" si="7"/>
        <v>0</v>
      </c>
      <c r="H16" s="57">
        <f>IF($B16&lt;&gt;0,VLOOKUP($B16,勞健金額查詢!$G:$H,2,1),0)</f>
        <v>0</v>
      </c>
      <c r="I16" s="58">
        <f>VLOOKUP($H16,勞健金額查詢!$H:$I,2,0)</f>
        <v>0</v>
      </c>
      <c r="J16" s="57">
        <f>IF($B16&lt;&gt;0,VLOOKUP($B16,勞健金額查詢!$N:$O,2,1),0)</f>
        <v>0</v>
      </c>
      <c r="K16" s="58">
        <f>VLOOKUP($J16,勞健金額查詢!$O:$P,2,0)</f>
        <v>0</v>
      </c>
      <c r="L16" s="59">
        <f t="shared" si="8"/>
        <v>0</v>
      </c>
      <c r="M16" s="60">
        <f t="shared" si="9"/>
        <v>0</v>
      </c>
    </row>
    <row r="17" spans="1:13" ht="28.5" customHeight="1">
      <c r="A17" s="51"/>
      <c r="B17" s="64"/>
      <c r="C17" s="53">
        <f>IF($B17&lt;&gt;0,VLOOKUP($B17,勞健金額查詢!$B:$C,2,1),0)</f>
        <v>0</v>
      </c>
      <c r="D17" s="54">
        <f>VLOOKUP($C17,勞健金額查詢!$C:$D,2,0)</f>
        <v>0</v>
      </c>
      <c r="E17" s="55">
        <f t="shared" si="5"/>
        <v>0</v>
      </c>
      <c r="F17" s="54">
        <f t="shared" si="6"/>
        <v>0</v>
      </c>
      <c r="G17" s="56">
        <f t="shared" si="7"/>
        <v>0</v>
      </c>
      <c r="H17" s="57">
        <f>IF($B17&lt;&gt;0,VLOOKUP($B17,勞健金額查詢!$G:$H,2,1),0)</f>
        <v>0</v>
      </c>
      <c r="I17" s="58">
        <f>VLOOKUP($H17,勞健金額查詢!$H:$I,2,0)</f>
        <v>0</v>
      </c>
      <c r="J17" s="57">
        <f>IF($B17&lt;&gt;0,VLOOKUP($B17,勞健金額查詢!$N:$O,2,1),0)</f>
        <v>0</v>
      </c>
      <c r="K17" s="58">
        <f>VLOOKUP($J17,勞健金額查詢!$O:$P,2,0)</f>
        <v>0</v>
      </c>
      <c r="L17" s="59">
        <f t="shared" si="8"/>
        <v>0</v>
      </c>
      <c r="M17" s="60">
        <f t="shared" si="9"/>
        <v>0</v>
      </c>
    </row>
    <row r="18" spans="1:13" ht="28.5" customHeight="1">
      <c r="A18" s="51"/>
      <c r="B18" s="64"/>
      <c r="C18" s="53">
        <f>IF($B18&lt;&gt;0,VLOOKUP($B18,勞健金額查詢!$B:$C,2,1),0)</f>
        <v>0</v>
      </c>
      <c r="D18" s="54">
        <f>VLOOKUP($C18,勞健金額查詢!$C:$D,2,0)</f>
        <v>0</v>
      </c>
      <c r="E18" s="55">
        <f t="shared" si="5"/>
        <v>0</v>
      </c>
      <c r="F18" s="54">
        <f t="shared" si="6"/>
        <v>0</v>
      </c>
      <c r="G18" s="56">
        <f t="shared" si="7"/>
        <v>0</v>
      </c>
      <c r="H18" s="57">
        <f>IF($B18&lt;&gt;0,VLOOKUP($B18,勞健金額查詢!$G:$H,2,1),0)</f>
        <v>0</v>
      </c>
      <c r="I18" s="58">
        <f>VLOOKUP($H18,勞健金額查詢!$H:$I,2,0)</f>
        <v>0</v>
      </c>
      <c r="J18" s="57">
        <f>IF($B18&lt;&gt;0,VLOOKUP($B18,勞健金額查詢!$N:$O,2,1),0)</f>
        <v>0</v>
      </c>
      <c r="K18" s="58">
        <f>VLOOKUP($J18,勞健金額查詢!$O:$P,2,0)</f>
        <v>0</v>
      </c>
      <c r="L18" s="59">
        <f t="shared" si="8"/>
        <v>0</v>
      </c>
      <c r="M18" s="60">
        <f t="shared" si="9"/>
        <v>0</v>
      </c>
    </row>
    <row r="19" spans="1:13" ht="28.5" customHeight="1">
      <c r="A19" s="51"/>
      <c r="B19" s="64"/>
      <c r="C19" s="53">
        <f>IF($B19&lt;&gt;0,VLOOKUP($B19,勞健金額查詢!$B:$C,2,1),0)</f>
        <v>0</v>
      </c>
      <c r="D19" s="54">
        <f>VLOOKUP($C19,勞健金額查詢!$C:$D,2,0)</f>
        <v>0</v>
      </c>
      <c r="E19" s="55">
        <f t="shared" si="5"/>
        <v>0</v>
      </c>
      <c r="F19" s="54">
        <f t="shared" si="6"/>
        <v>0</v>
      </c>
      <c r="G19" s="56">
        <f t="shared" si="7"/>
        <v>0</v>
      </c>
      <c r="H19" s="57">
        <f>IF($B19&lt;&gt;0,VLOOKUP($B19,勞健金額查詢!$G:$H,2,1),0)</f>
        <v>0</v>
      </c>
      <c r="I19" s="58">
        <f>VLOOKUP($H19,勞健金額查詢!$H:$I,2,0)</f>
        <v>0</v>
      </c>
      <c r="J19" s="57">
        <f>IF($B19&lt;&gt;0,VLOOKUP($B19,勞健金額查詢!$N:$O,2,1),0)</f>
        <v>0</v>
      </c>
      <c r="K19" s="58">
        <f>VLOOKUP($J19,勞健金額查詢!$O:$P,2,0)</f>
        <v>0</v>
      </c>
      <c r="L19" s="59">
        <f t="shared" si="8"/>
        <v>0</v>
      </c>
      <c r="M19" s="60">
        <f t="shared" si="9"/>
        <v>0</v>
      </c>
    </row>
    <row r="20" spans="1:13" ht="28.5" customHeight="1">
      <c r="A20" s="51"/>
      <c r="B20" s="64"/>
      <c r="C20" s="53">
        <f>IF($B20&lt;&gt;0,VLOOKUP($B20,勞健金額查詢!$B:$C,2,1),0)</f>
        <v>0</v>
      </c>
      <c r="D20" s="54">
        <f>VLOOKUP($C20,勞健金額查詢!$C:$D,2,0)</f>
        <v>0</v>
      </c>
      <c r="E20" s="55">
        <f t="shared" si="5"/>
        <v>0</v>
      </c>
      <c r="F20" s="54">
        <f t="shared" si="6"/>
        <v>0</v>
      </c>
      <c r="G20" s="56">
        <f t="shared" si="7"/>
        <v>0</v>
      </c>
      <c r="H20" s="57">
        <f>IF($B20&lt;&gt;0,VLOOKUP($B20,勞健金額查詢!$G:$H,2,1),0)</f>
        <v>0</v>
      </c>
      <c r="I20" s="58">
        <f>VLOOKUP($H20,勞健金額查詢!$H:$I,2,0)</f>
        <v>0</v>
      </c>
      <c r="J20" s="57">
        <f>IF($B20&lt;&gt;0,VLOOKUP($B20,勞健金額查詢!$N:$O,2,1),0)</f>
        <v>0</v>
      </c>
      <c r="K20" s="58">
        <f>VLOOKUP($J20,勞健金額查詢!$O:$P,2,0)</f>
        <v>0</v>
      </c>
      <c r="L20" s="59">
        <f t="shared" si="8"/>
        <v>0</v>
      </c>
      <c r="M20" s="60">
        <f t="shared" si="9"/>
        <v>0</v>
      </c>
    </row>
    <row r="21" spans="1:13" ht="28.5" customHeight="1">
      <c r="A21" s="51"/>
      <c r="B21" s="64"/>
      <c r="C21" s="53">
        <f>IF($B21&lt;&gt;0,VLOOKUP($B21,勞健金額查詢!$B:$C,2,1),0)</f>
        <v>0</v>
      </c>
      <c r="D21" s="54">
        <f>VLOOKUP($C21,勞健金額查詢!$C:$D,2,0)</f>
        <v>0</v>
      </c>
      <c r="E21" s="55">
        <f t="shared" si="5"/>
        <v>0</v>
      </c>
      <c r="F21" s="54">
        <f t="shared" si="6"/>
        <v>0</v>
      </c>
      <c r="G21" s="56">
        <f t="shared" si="7"/>
        <v>0</v>
      </c>
      <c r="H21" s="57">
        <f>IF($B21&lt;&gt;0,VLOOKUP($B21,勞健金額查詢!$G:$H,2,1),0)</f>
        <v>0</v>
      </c>
      <c r="I21" s="58">
        <f>VLOOKUP($H21,勞健金額查詢!$H:$I,2,0)</f>
        <v>0</v>
      </c>
      <c r="J21" s="57">
        <f>IF($B21&lt;&gt;0,VLOOKUP($B21,勞健金額查詢!$N:$O,2,1),0)</f>
        <v>0</v>
      </c>
      <c r="K21" s="58">
        <f>VLOOKUP($J21,勞健金額查詢!$O:$P,2,0)</f>
        <v>0</v>
      </c>
      <c r="L21" s="59">
        <f t="shared" si="8"/>
        <v>0</v>
      </c>
      <c r="M21" s="60">
        <f t="shared" si="9"/>
        <v>0</v>
      </c>
    </row>
    <row r="22" spans="1:13" ht="28.5" customHeight="1">
      <c r="A22" s="51"/>
      <c r="B22" s="64"/>
      <c r="C22" s="53">
        <f>IF($B22&lt;&gt;0,VLOOKUP($B22,勞健金額查詢!$B:$C,2,1),0)</f>
        <v>0</v>
      </c>
      <c r="D22" s="54">
        <f>VLOOKUP($C22,勞健金額查詢!$C:$D,2,0)</f>
        <v>0</v>
      </c>
      <c r="E22" s="55">
        <f t="shared" si="5"/>
        <v>0</v>
      </c>
      <c r="F22" s="54">
        <f t="shared" si="6"/>
        <v>0</v>
      </c>
      <c r="G22" s="56">
        <f t="shared" si="7"/>
        <v>0</v>
      </c>
      <c r="H22" s="57">
        <f>IF($B22&lt;&gt;0,VLOOKUP($B22,勞健金額查詢!$G:$H,2,1),0)</f>
        <v>0</v>
      </c>
      <c r="I22" s="58">
        <f>VLOOKUP($H22,勞健金額查詢!$H:$I,2,0)</f>
        <v>0</v>
      </c>
      <c r="J22" s="57">
        <f>IF($B22&lt;&gt;0,VLOOKUP($B22,勞健金額查詢!$N:$O,2,1),0)</f>
        <v>0</v>
      </c>
      <c r="K22" s="58">
        <f>VLOOKUP($J22,勞健金額查詢!$O:$P,2,0)</f>
        <v>0</v>
      </c>
      <c r="L22" s="59">
        <f t="shared" si="8"/>
        <v>0</v>
      </c>
      <c r="M22" s="60">
        <f t="shared" si="9"/>
        <v>0</v>
      </c>
    </row>
    <row r="23" spans="1:13" ht="28.5" customHeight="1">
      <c r="A23" s="51"/>
      <c r="B23" s="64"/>
      <c r="C23" s="53">
        <f>IF($B23&lt;&gt;0,VLOOKUP($B23,勞健金額查詢!$B:$C,2,1),0)</f>
        <v>0</v>
      </c>
      <c r="D23" s="54">
        <f>VLOOKUP($C23,勞健金額查詢!$C:$D,2,0)</f>
        <v>0</v>
      </c>
      <c r="E23" s="55">
        <f t="shared" si="5"/>
        <v>0</v>
      </c>
      <c r="F23" s="54">
        <f t="shared" si="6"/>
        <v>0</v>
      </c>
      <c r="G23" s="56">
        <f t="shared" si="7"/>
        <v>0</v>
      </c>
      <c r="H23" s="57">
        <f>IF($B23&lt;&gt;0,VLOOKUP($B23,勞健金額查詢!$G:$H,2,1),0)</f>
        <v>0</v>
      </c>
      <c r="I23" s="58">
        <f>VLOOKUP($H23,勞健金額查詢!$H:$I,2,0)</f>
        <v>0</v>
      </c>
      <c r="J23" s="57">
        <f>IF($B23&lt;&gt;0,VLOOKUP($B23,勞健金額查詢!$N:$O,2,1),0)</f>
        <v>0</v>
      </c>
      <c r="K23" s="58">
        <f>VLOOKUP($J23,勞健金額查詢!$O:$P,2,0)</f>
        <v>0</v>
      </c>
      <c r="L23" s="59">
        <f t="shared" si="8"/>
        <v>0</v>
      </c>
      <c r="M23" s="60">
        <f t="shared" si="9"/>
        <v>0</v>
      </c>
    </row>
    <row r="24" spans="1:13" ht="28.5" customHeight="1">
      <c r="A24" s="51"/>
      <c r="B24" s="64"/>
      <c r="C24" s="53">
        <f>IF($B24&lt;&gt;0,VLOOKUP($B24,勞健金額查詢!$B:$C,2,1),0)</f>
        <v>0</v>
      </c>
      <c r="D24" s="54">
        <f>VLOOKUP($C24,勞健金額查詢!$C:$D,2,0)</f>
        <v>0</v>
      </c>
      <c r="E24" s="55">
        <f t="shared" si="5"/>
        <v>0</v>
      </c>
      <c r="F24" s="54">
        <f t="shared" si="6"/>
        <v>0</v>
      </c>
      <c r="G24" s="56">
        <f t="shared" si="7"/>
        <v>0</v>
      </c>
      <c r="H24" s="57">
        <f>IF($B24&lt;&gt;0,VLOOKUP($B24,勞健金額查詢!$G:$H,2,1),0)</f>
        <v>0</v>
      </c>
      <c r="I24" s="58">
        <f>VLOOKUP($H24,勞健金額查詢!$H:$I,2,0)</f>
        <v>0</v>
      </c>
      <c r="J24" s="57">
        <f>IF($B24&lt;&gt;0,VLOOKUP($B24,勞健金額查詢!$N:$O,2,1),0)</f>
        <v>0</v>
      </c>
      <c r="K24" s="58">
        <f>VLOOKUP($J24,勞健金額查詢!$O:$P,2,0)</f>
        <v>0</v>
      </c>
      <c r="L24" s="59">
        <f t="shared" si="8"/>
        <v>0</v>
      </c>
      <c r="M24" s="60">
        <f t="shared" si="9"/>
        <v>0</v>
      </c>
    </row>
    <row r="25" spans="1:13" ht="28.5" customHeight="1">
      <c r="A25" s="51"/>
      <c r="B25" s="64"/>
      <c r="C25" s="53">
        <f>IF($B25&lt;&gt;0,VLOOKUP($B25,勞健金額查詢!$B:$C,2,1),0)</f>
        <v>0</v>
      </c>
      <c r="D25" s="54">
        <f>VLOOKUP($C25,勞健金額查詢!$C:$D,2,0)</f>
        <v>0</v>
      </c>
      <c r="E25" s="55">
        <f t="shared" si="5"/>
        <v>0</v>
      </c>
      <c r="F25" s="54">
        <f t="shared" si="6"/>
        <v>0</v>
      </c>
      <c r="G25" s="56">
        <f t="shared" si="7"/>
        <v>0</v>
      </c>
      <c r="H25" s="57">
        <f>IF($B25&lt;&gt;0,VLOOKUP($B25,勞健金額查詢!$G:$H,2,1),0)</f>
        <v>0</v>
      </c>
      <c r="I25" s="58">
        <f>VLOOKUP($H25,勞健金額查詢!$H:$I,2,0)</f>
        <v>0</v>
      </c>
      <c r="J25" s="57">
        <f>IF($B25&lt;&gt;0,VLOOKUP($B25,勞健金額查詢!$N:$O,2,1),0)</f>
        <v>0</v>
      </c>
      <c r="K25" s="58">
        <f>VLOOKUP($J25,勞健金額查詢!$O:$P,2,0)</f>
        <v>0</v>
      </c>
      <c r="L25" s="59">
        <f t="shared" si="8"/>
        <v>0</v>
      </c>
      <c r="M25" s="60">
        <f t="shared" si="9"/>
        <v>0</v>
      </c>
    </row>
    <row r="26" spans="1:13" ht="28.5" customHeight="1">
      <c r="A26" s="51"/>
      <c r="B26" s="64"/>
      <c r="C26" s="53">
        <f>IF($B26&lt;&gt;0,VLOOKUP($B26,勞健金額查詢!$B:$C,2,1),0)</f>
        <v>0</v>
      </c>
      <c r="D26" s="54">
        <f>VLOOKUP($C26,勞健金額查詢!$C:$D,2,0)</f>
        <v>0</v>
      </c>
      <c r="E26" s="55">
        <f t="shared" si="5"/>
        <v>0</v>
      </c>
      <c r="F26" s="54">
        <f t="shared" si="6"/>
        <v>0</v>
      </c>
      <c r="G26" s="56">
        <f t="shared" si="7"/>
        <v>0</v>
      </c>
      <c r="H26" s="57">
        <f>IF($B26&lt;&gt;0,VLOOKUP($B26,勞健金額查詢!$G:$H,2,1),0)</f>
        <v>0</v>
      </c>
      <c r="I26" s="58">
        <f>VLOOKUP($H26,勞健金額查詢!$H:$I,2,0)</f>
        <v>0</v>
      </c>
      <c r="J26" s="57">
        <f>IF($B26&lt;&gt;0,VLOOKUP($B26,勞健金額查詢!$N:$O,2,1),0)</f>
        <v>0</v>
      </c>
      <c r="K26" s="58">
        <f>VLOOKUP($J26,勞健金額查詢!$O:$P,2,0)</f>
        <v>0</v>
      </c>
      <c r="L26" s="59">
        <f t="shared" si="8"/>
        <v>0</v>
      </c>
      <c r="M26" s="60">
        <f t="shared" si="9"/>
        <v>0</v>
      </c>
    </row>
    <row r="27" spans="1:13" ht="28.5" customHeight="1">
      <c r="A27" s="51"/>
      <c r="B27" s="64"/>
      <c r="C27" s="53">
        <f>IF($B27&lt;&gt;0,VLOOKUP($B27,勞健金額查詢!$B:$C,2,1),0)</f>
        <v>0</v>
      </c>
      <c r="D27" s="54">
        <f>VLOOKUP($C27,勞健金額查詢!$C:$D,2,0)</f>
        <v>0</v>
      </c>
      <c r="E27" s="55">
        <f t="shared" si="5"/>
        <v>0</v>
      </c>
      <c r="F27" s="54">
        <f t="shared" si="6"/>
        <v>0</v>
      </c>
      <c r="G27" s="56">
        <f t="shared" si="7"/>
        <v>0</v>
      </c>
      <c r="H27" s="57">
        <f>IF($B27&lt;&gt;0,VLOOKUP($B27,勞健金額查詢!$G:$H,2,1),0)</f>
        <v>0</v>
      </c>
      <c r="I27" s="58">
        <f>VLOOKUP($H27,勞健金額查詢!$H:$I,2,0)</f>
        <v>0</v>
      </c>
      <c r="J27" s="57">
        <f>IF($B27&lt;&gt;0,VLOOKUP($B27,勞健金額查詢!$N:$O,2,1),0)</f>
        <v>0</v>
      </c>
      <c r="K27" s="58">
        <f>VLOOKUP($J27,勞健金額查詢!$O:$P,2,0)</f>
        <v>0</v>
      </c>
      <c r="L27" s="59">
        <f t="shared" si="8"/>
        <v>0</v>
      </c>
      <c r="M27" s="60">
        <f t="shared" si="9"/>
        <v>0</v>
      </c>
    </row>
    <row r="28" spans="1:13" ht="28.5" customHeight="1">
      <c r="A28" s="51"/>
      <c r="B28" s="64"/>
      <c r="C28" s="53">
        <f>IF($B28&lt;&gt;0,VLOOKUP($B28,勞健金額查詢!$B:$C,2,1),0)</f>
        <v>0</v>
      </c>
      <c r="D28" s="54">
        <f>VLOOKUP($C28,勞健金額查詢!$C:$D,2,0)</f>
        <v>0</v>
      </c>
      <c r="E28" s="55">
        <f t="shared" si="5"/>
        <v>0</v>
      </c>
      <c r="F28" s="54">
        <f t="shared" si="6"/>
        <v>0</v>
      </c>
      <c r="G28" s="56">
        <f t="shared" si="7"/>
        <v>0</v>
      </c>
      <c r="H28" s="57">
        <f>IF($B28&lt;&gt;0,VLOOKUP($B28,勞健金額查詢!$G:$H,2,1),0)</f>
        <v>0</v>
      </c>
      <c r="I28" s="58">
        <f>VLOOKUP($H28,勞健金額查詢!$H:$I,2,0)</f>
        <v>0</v>
      </c>
      <c r="J28" s="57">
        <f>IF($B28&lt;&gt;0,VLOOKUP($B28,勞健金額查詢!$N:$O,2,1),0)</f>
        <v>0</v>
      </c>
      <c r="K28" s="58">
        <f>VLOOKUP($J28,勞健金額查詢!$O:$P,2,0)</f>
        <v>0</v>
      </c>
      <c r="L28" s="59">
        <f t="shared" si="8"/>
        <v>0</v>
      </c>
      <c r="M28" s="60">
        <f t="shared" si="9"/>
        <v>0</v>
      </c>
    </row>
    <row r="29" spans="1:13" ht="28.5" customHeight="1">
      <c r="A29" s="51"/>
      <c r="B29" s="64"/>
      <c r="C29" s="53">
        <f>IF($B29&lt;&gt;0,VLOOKUP($B29,勞健金額查詢!$B:$C,2,1),0)</f>
        <v>0</v>
      </c>
      <c r="D29" s="54">
        <f>VLOOKUP($C29,勞健金額查詢!$C:$D,2,0)</f>
        <v>0</v>
      </c>
      <c r="E29" s="55">
        <f t="shared" si="5"/>
        <v>0</v>
      </c>
      <c r="F29" s="54">
        <f t="shared" si="6"/>
        <v>0</v>
      </c>
      <c r="G29" s="56">
        <f t="shared" si="7"/>
        <v>0</v>
      </c>
      <c r="H29" s="57">
        <f>IF($B29&lt;&gt;0,VLOOKUP($B29,勞健金額查詢!$G:$H,2,1),0)</f>
        <v>0</v>
      </c>
      <c r="I29" s="58">
        <f>VLOOKUP($H29,勞健金額查詢!$H:$I,2,0)</f>
        <v>0</v>
      </c>
      <c r="J29" s="57">
        <f>IF($B29&lt;&gt;0,VLOOKUP($B29,勞健金額查詢!$N:$O,2,1),0)</f>
        <v>0</v>
      </c>
      <c r="K29" s="58">
        <f>VLOOKUP($J29,勞健金額查詢!$O:$P,2,0)</f>
        <v>0</v>
      </c>
      <c r="L29" s="59">
        <f t="shared" si="8"/>
        <v>0</v>
      </c>
      <c r="M29" s="60">
        <f t="shared" si="9"/>
        <v>0</v>
      </c>
    </row>
    <row r="30" spans="1:13" ht="28.5" customHeight="1">
      <c r="A30" s="51"/>
      <c r="B30" s="64"/>
      <c r="C30" s="53">
        <f>IF($B30&lt;&gt;0,VLOOKUP($B30,勞健金額查詢!$B:$C,2,1),0)</f>
        <v>0</v>
      </c>
      <c r="D30" s="54">
        <f>VLOOKUP($C30,勞健金額查詢!$C:$D,2,0)</f>
        <v>0</v>
      </c>
      <c r="E30" s="55">
        <f t="shared" si="5"/>
        <v>0</v>
      </c>
      <c r="F30" s="54">
        <f t="shared" si="6"/>
        <v>0</v>
      </c>
      <c r="G30" s="56">
        <f t="shared" si="7"/>
        <v>0</v>
      </c>
      <c r="H30" s="57">
        <f>IF($B30&lt;&gt;0,VLOOKUP($B30,勞健金額查詢!$G:$H,2,1),0)</f>
        <v>0</v>
      </c>
      <c r="I30" s="58">
        <f>VLOOKUP($H30,勞健金額查詢!$H:$I,2,0)</f>
        <v>0</v>
      </c>
      <c r="J30" s="57">
        <f>IF($B30&lt;&gt;0,VLOOKUP($B30,勞健金額查詢!$N:$O,2,1),0)</f>
        <v>0</v>
      </c>
      <c r="K30" s="58">
        <f>VLOOKUP($J30,勞健金額查詢!$O:$P,2,0)</f>
        <v>0</v>
      </c>
      <c r="L30" s="59">
        <f t="shared" si="8"/>
        <v>0</v>
      </c>
      <c r="M30" s="60">
        <f t="shared" si="9"/>
        <v>0</v>
      </c>
    </row>
    <row r="31" spans="1:13" ht="28.5" customHeight="1">
      <c r="A31" s="51"/>
      <c r="B31" s="64"/>
      <c r="C31" s="53">
        <f>IF($B31&lt;&gt;0,VLOOKUP($B31,勞健金額查詢!$B:$C,2,1),0)</f>
        <v>0</v>
      </c>
      <c r="D31" s="54">
        <f>VLOOKUP($C31,勞健金額查詢!$C:$D,2,0)</f>
        <v>0</v>
      </c>
      <c r="E31" s="55">
        <f t="shared" si="5"/>
        <v>0</v>
      </c>
      <c r="F31" s="54">
        <f t="shared" si="6"/>
        <v>0</v>
      </c>
      <c r="G31" s="56">
        <f t="shared" si="7"/>
        <v>0</v>
      </c>
      <c r="H31" s="57">
        <f>IF($B31&lt;&gt;0,VLOOKUP($B31,勞健金額查詢!$G:$H,2,1),0)</f>
        <v>0</v>
      </c>
      <c r="I31" s="58">
        <f>VLOOKUP($H31,勞健金額查詢!$H:$I,2,0)</f>
        <v>0</v>
      </c>
      <c r="J31" s="57">
        <f>IF($B31&lt;&gt;0,VLOOKUP($B31,勞健金額查詢!$N:$O,2,1),0)</f>
        <v>0</v>
      </c>
      <c r="K31" s="58">
        <f>VLOOKUP($J31,勞健金額查詢!$O:$P,2,0)</f>
        <v>0</v>
      </c>
      <c r="L31" s="59">
        <f t="shared" si="8"/>
        <v>0</v>
      </c>
      <c r="M31" s="60">
        <f t="shared" si="9"/>
        <v>0</v>
      </c>
    </row>
    <row r="32" spans="1:13" ht="28.5" customHeight="1">
      <c r="A32" s="51"/>
      <c r="B32" s="64"/>
      <c r="C32" s="53">
        <f>IF($B32&lt;&gt;0,VLOOKUP($B32,勞健金額查詢!$B:$C,2,1),0)</f>
        <v>0</v>
      </c>
      <c r="D32" s="54">
        <f>VLOOKUP($C32,勞健金額查詢!$C:$D,2,0)</f>
        <v>0</v>
      </c>
      <c r="E32" s="55">
        <f t="shared" si="5"/>
        <v>0</v>
      </c>
      <c r="F32" s="54">
        <f t="shared" si="6"/>
        <v>0</v>
      </c>
      <c r="G32" s="56">
        <f t="shared" si="7"/>
        <v>0</v>
      </c>
      <c r="H32" s="57">
        <f>IF($B32&lt;&gt;0,VLOOKUP($B32,勞健金額查詢!$G:$H,2,1),0)</f>
        <v>0</v>
      </c>
      <c r="I32" s="58">
        <f>VLOOKUP($H32,勞健金額查詢!$H:$I,2,0)</f>
        <v>0</v>
      </c>
      <c r="J32" s="57">
        <f>IF($B32&lt;&gt;0,VLOOKUP($B32,勞健金額查詢!$N:$O,2,1),0)</f>
        <v>0</v>
      </c>
      <c r="K32" s="58">
        <f>VLOOKUP($J32,勞健金額查詢!$O:$P,2,0)</f>
        <v>0</v>
      </c>
      <c r="L32" s="59">
        <f t="shared" si="8"/>
        <v>0</v>
      </c>
      <c r="M32" s="60">
        <f t="shared" si="9"/>
        <v>0</v>
      </c>
    </row>
    <row r="33" spans="1:13" ht="28.5" customHeight="1">
      <c r="A33" s="51"/>
      <c r="B33" s="64"/>
      <c r="C33" s="53">
        <f>IF($B33&lt;&gt;0,VLOOKUP($B33,勞健金額查詢!$B:$C,2,1),0)</f>
        <v>0</v>
      </c>
      <c r="D33" s="54">
        <f>VLOOKUP($C33,勞健金額查詢!$C:$D,2,0)</f>
        <v>0</v>
      </c>
      <c r="E33" s="55">
        <f t="shared" si="5"/>
        <v>0</v>
      </c>
      <c r="F33" s="54">
        <f t="shared" si="6"/>
        <v>0</v>
      </c>
      <c r="G33" s="56">
        <f t="shared" si="7"/>
        <v>0</v>
      </c>
      <c r="H33" s="57">
        <f>IF($B33&lt;&gt;0,VLOOKUP($B33,勞健金額查詢!$G:$H,2,1),0)</f>
        <v>0</v>
      </c>
      <c r="I33" s="58">
        <f>VLOOKUP($H33,勞健金額查詢!$H:$I,2,0)</f>
        <v>0</v>
      </c>
      <c r="J33" s="57">
        <f>IF($B33&lt;&gt;0,VLOOKUP($B33,勞健金額查詢!$N:$O,2,1),0)</f>
        <v>0</v>
      </c>
      <c r="K33" s="58">
        <f>VLOOKUP($J33,勞健金額查詢!$O:$P,2,0)</f>
        <v>0</v>
      </c>
      <c r="L33" s="59">
        <f t="shared" si="8"/>
        <v>0</v>
      </c>
      <c r="M33" s="60">
        <f t="shared" si="9"/>
        <v>0</v>
      </c>
    </row>
    <row r="34" spans="1:13" ht="28.5" customHeight="1">
      <c r="A34" s="51"/>
      <c r="B34" s="64"/>
      <c r="C34" s="53">
        <f>IF($B34&lt;&gt;0,VLOOKUP($B34,勞健金額查詢!$B:$C,2,1),0)</f>
        <v>0</v>
      </c>
      <c r="D34" s="54">
        <f>VLOOKUP($C34,勞健金額查詢!$C:$D,2,0)</f>
        <v>0</v>
      </c>
      <c r="E34" s="55">
        <f t="shared" si="5"/>
        <v>0</v>
      </c>
      <c r="F34" s="54">
        <f t="shared" si="6"/>
        <v>0</v>
      </c>
      <c r="G34" s="56">
        <f t="shared" si="7"/>
        <v>0</v>
      </c>
      <c r="H34" s="57">
        <f>IF($B34&lt;&gt;0,VLOOKUP($B34,勞健金額查詢!$G:$H,2,1),0)</f>
        <v>0</v>
      </c>
      <c r="I34" s="58">
        <f>VLOOKUP($H34,勞健金額查詢!$H:$I,2,0)</f>
        <v>0</v>
      </c>
      <c r="J34" s="57">
        <f>IF($B34&lt;&gt;0,VLOOKUP($B34,勞健金額查詢!$N:$O,2,1),0)</f>
        <v>0</v>
      </c>
      <c r="K34" s="58">
        <f>VLOOKUP($J34,勞健金額查詢!$O:$P,2,0)</f>
        <v>0</v>
      </c>
      <c r="L34" s="59">
        <f t="shared" si="8"/>
        <v>0</v>
      </c>
      <c r="M34" s="60">
        <f t="shared" si="9"/>
        <v>0</v>
      </c>
    </row>
    <row r="35" spans="1:13" ht="28.5" customHeight="1">
      <c r="A35" s="51"/>
      <c r="B35" s="64"/>
      <c r="C35" s="53">
        <f>IF($B35&lt;&gt;0,VLOOKUP($B35,勞健金額查詢!$B:$C,2,1),0)</f>
        <v>0</v>
      </c>
      <c r="D35" s="54">
        <f>VLOOKUP($C35,勞健金額查詢!$C:$D,2,0)</f>
        <v>0</v>
      </c>
      <c r="E35" s="55">
        <f t="shared" si="5"/>
        <v>0</v>
      </c>
      <c r="F35" s="54">
        <f t="shared" si="6"/>
        <v>0</v>
      </c>
      <c r="G35" s="56">
        <f t="shared" si="7"/>
        <v>0</v>
      </c>
      <c r="H35" s="57">
        <f>IF($B35&lt;&gt;0,VLOOKUP($B35,勞健金額查詢!$G:$H,2,1),0)</f>
        <v>0</v>
      </c>
      <c r="I35" s="58">
        <f>VLOOKUP($H35,勞健金額查詢!$H:$I,2,0)</f>
        <v>0</v>
      </c>
      <c r="J35" s="57">
        <f>IF($B35&lt;&gt;0,VLOOKUP($B35,勞健金額查詢!$N:$O,2,1),0)</f>
        <v>0</v>
      </c>
      <c r="K35" s="58">
        <f>VLOOKUP($J35,勞健金額查詢!$O:$P,2,0)</f>
        <v>0</v>
      </c>
      <c r="L35" s="59">
        <f t="shared" si="8"/>
        <v>0</v>
      </c>
      <c r="M35" s="60">
        <f t="shared" si="9"/>
        <v>0</v>
      </c>
    </row>
    <row r="36" spans="1:13" ht="28.5" customHeight="1">
      <c r="A36" s="51"/>
      <c r="B36" s="64"/>
      <c r="C36" s="53">
        <f>IF($B36&lt;&gt;0,VLOOKUP($B36,勞健金額查詢!$B:$C,2,1),0)</f>
        <v>0</v>
      </c>
      <c r="D36" s="54">
        <f>VLOOKUP($C36,勞健金額查詢!$C:$D,2,0)</f>
        <v>0</v>
      </c>
      <c r="E36" s="55">
        <f t="shared" si="5"/>
        <v>0</v>
      </c>
      <c r="F36" s="54">
        <f t="shared" si="6"/>
        <v>0</v>
      </c>
      <c r="G36" s="56">
        <f t="shared" si="7"/>
        <v>0</v>
      </c>
      <c r="H36" s="57">
        <f>IF($B36&lt;&gt;0,VLOOKUP($B36,勞健金額查詢!$G:$H,2,1),0)</f>
        <v>0</v>
      </c>
      <c r="I36" s="58">
        <f>VLOOKUP($H36,勞健金額查詢!$H:$I,2,0)</f>
        <v>0</v>
      </c>
      <c r="J36" s="57">
        <f>IF($B36&lt;&gt;0,VLOOKUP($B36,勞健金額查詢!$N:$O,2,1),0)</f>
        <v>0</v>
      </c>
      <c r="K36" s="58">
        <f>VLOOKUP($J36,勞健金額查詢!$O:$P,2,0)</f>
        <v>0</v>
      </c>
      <c r="L36" s="59">
        <f t="shared" si="8"/>
        <v>0</v>
      </c>
      <c r="M36" s="60">
        <f t="shared" si="9"/>
        <v>0</v>
      </c>
    </row>
    <row r="37" spans="1:13" ht="28.5" customHeight="1">
      <c r="A37" s="51"/>
      <c r="B37" s="64"/>
      <c r="C37" s="53">
        <f>IF($B37&lt;&gt;0,VLOOKUP($B37,勞健金額查詢!$B:$C,2,1),0)</f>
        <v>0</v>
      </c>
      <c r="D37" s="54">
        <f>VLOOKUP($C37,勞健金額查詢!$C:$D,2,0)</f>
        <v>0</v>
      </c>
      <c r="E37" s="55">
        <f t="shared" si="5"/>
        <v>0</v>
      </c>
      <c r="F37" s="54">
        <f t="shared" si="6"/>
        <v>0</v>
      </c>
      <c r="G37" s="56">
        <f t="shared" si="7"/>
        <v>0</v>
      </c>
      <c r="H37" s="57">
        <f>IF($B37&lt;&gt;0,VLOOKUP($B37,勞健金額查詢!$G:$H,2,1),0)</f>
        <v>0</v>
      </c>
      <c r="I37" s="58">
        <f>VLOOKUP($H37,勞健金額查詢!$H:$I,2,0)</f>
        <v>0</v>
      </c>
      <c r="J37" s="57">
        <f>IF($B37&lt;&gt;0,VLOOKUP($B37,勞健金額查詢!$N:$O,2,1),0)</f>
        <v>0</v>
      </c>
      <c r="K37" s="58">
        <f>VLOOKUP($J37,勞健金額查詢!$O:$P,2,0)</f>
        <v>0</v>
      </c>
      <c r="L37" s="59">
        <f t="shared" si="8"/>
        <v>0</v>
      </c>
      <c r="M37" s="60">
        <f t="shared" si="9"/>
        <v>0</v>
      </c>
    </row>
    <row r="38" spans="1:13" ht="28.5" customHeight="1">
      <c r="A38" s="51"/>
      <c r="B38" s="64"/>
      <c r="C38" s="53">
        <f>IF($B38&lt;&gt;0,VLOOKUP($B38,勞健金額查詢!$B:$C,2,1),0)</f>
        <v>0</v>
      </c>
      <c r="D38" s="54">
        <f>VLOOKUP($C38,勞健金額查詢!$C:$D,2,0)</f>
        <v>0</v>
      </c>
      <c r="E38" s="55">
        <f t="shared" si="5"/>
        <v>0</v>
      </c>
      <c r="F38" s="54">
        <f t="shared" si="6"/>
        <v>0</v>
      </c>
      <c r="G38" s="56">
        <f t="shared" si="7"/>
        <v>0</v>
      </c>
      <c r="H38" s="57">
        <f>IF($B38&lt;&gt;0,VLOOKUP($B38,勞健金額查詢!$G:$H,2,1),0)</f>
        <v>0</v>
      </c>
      <c r="I38" s="58">
        <f>VLOOKUP($H38,勞健金額查詢!$H:$I,2,0)</f>
        <v>0</v>
      </c>
      <c r="J38" s="57">
        <f>IF($B38&lt;&gt;0,VLOOKUP($B38,勞健金額查詢!$N:$O,2,1),0)</f>
        <v>0</v>
      </c>
      <c r="K38" s="58">
        <f>VLOOKUP($J38,勞健金額查詢!$O:$P,2,0)</f>
        <v>0</v>
      </c>
      <c r="L38" s="59">
        <f t="shared" si="8"/>
        <v>0</v>
      </c>
      <c r="M38" s="60">
        <f t="shared" si="9"/>
        <v>0</v>
      </c>
    </row>
    <row r="39" spans="1:13" ht="28.5" customHeight="1">
      <c r="A39" s="51"/>
      <c r="B39" s="64"/>
      <c r="C39" s="53">
        <f>IF($B39&lt;&gt;0,VLOOKUP($B39,勞健金額查詢!$B:$C,2,1),0)</f>
        <v>0</v>
      </c>
      <c r="D39" s="54">
        <f>VLOOKUP($C39,勞健金額查詢!$C:$D,2,0)</f>
        <v>0</v>
      </c>
      <c r="E39" s="55">
        <f t="shared" si="5"/>
        <v>0</v>
      </c>
      <c r="F39" s="54">
        <f t="shared" si="6"/>
        <v>0</v>
      </c>
      <c r="G39" s="56">
        <f t="shared" si="7"/>
        <v>0</v>
      </c>
      <c r="H39" s="57">
        <f>IF($B39&lt;&gt;0,VLOOKUP($B39,勞健金額查詢!$G:$H,2,1),0)</f>
        <v>0</v>
      </c>
      <c r="I39" s="58">
        <f>VLOOKUP($H39,勞健金額查詢!$H:$I,2,0)</f>
        <v>0</v>
      </c>
      <c r="J39" s="57">
        <f>IF($B39&lt;&gt;0,VLOOKUP($B39,勞健金額查詢!$N:$O,2,1),0)</f>
        <v>0</v>
      </c>
      <c r="K39" s="58">
        <f>VLOOKUP($J39,勞健金額查詢!$O:$P,2,0)</f>
        <v>0</v>
      </c>
      <c r="L39" s="59">
        <f t="shared" si="8"/>
        <v>0</v>
      </c>
      <c r="M39" s="60">
        <f t="shared" si="9"/>
        <v>0</v>
      </c>
    </row>
    <row r="40" spans="1:13" ht="28.5" customHeight="1">
      <c r="A40" s="51"/>
      <c r="B40" s="64"/>
      <c r="C40" s="53">
        <f>IF($B40&lt;&gt;0,VLOOKUP($B40,勞健金額查詢!$B:$C,2,1),0)</f>
        <v>0</v>
      </c>
      <c r="D40" s="54">
        <f>VLOOKUP($C40,勞健金額查詢!$C:$D,2,0)</f>
        <v>0</v>
      </c>
      <c r="E40" s="55">
        <f t="shared" si="5"/>
        <v>0</v>
      </c>
      <c r="F40" s="54">
        <f t="shared" si="6"/>
        <v>0</v>
      </c>
      <c r="G40" s="56">
        <f t="shared" si="7"/>
        <v>0</v>
      </c>
      <c r="H40" s="57">
        <f>IF($B40&lt;&gt;0,VLOOKUP($B40,勞健金額查詢!$G:$H,2,1),0)</f>
        <v>0</v>
      </c>
      <c r="I40" s="58">
        <f>VLOOKUP($H40,勞健金額查詢!$H:$I,2,0)</f>
        <v>0</v>
      </c>
      <c r="J40" s="57">
        <f>IF($B40&lt;&gt;0,VLOOKUP($B40,勞健金額查詢!$N:$O,2,1),0)</f>
        <v>0</v>
      </c>
      <c r="K40" s="58">
        <f>VLOOKUP($J40,勞健金額查詢!$O:$P,2,0)</f>
        <v>0</v>
      </c>
      <c r="L40" s="59">
        <f t="shared" si="8"/>
        <v>0</v>
      </c>
      <c r="M40" s="60">
        <f t="shared" si="9"/>
        <v>0</v>
      </c>
    </row>
    <row r="41" spans="1:13" ht="28.5" customHeight="1">
      <c r="A41" s="51"/>
      <c r="B41" s="64"/>
      <c r="C41" s="53">
        <f>IF($B41&lt;&gt;0,VLOOKUP($B41,勞健金額查詢!$B:$C,2,1),0)</f>
        <v>0</v>
      </c>
      <c r="D41" s="54">
        <f>VLOOKUP($C41,勞健金額查詢!$C:$D,2,0)</f>
        <v>0</v>
      </c>
      <c r="E41" s="55">
        <f t="shared" si="5"/>
        <v>0</v>
      </c>
      <c r="F41" s="54">
        <f t="shared" si="6"/>
        <v>0</v>
      </c>
      <c r="G41" s="56">
        <f t="shared" si="7"/>
        <v>0</v>
      </c>
      <c r="H41" s="57">
        <f>IF($B41&lt;&gt;0,VLOOKUP($B41,勞健金額查詢!$G:$H,2,1),0)</f>
        <v>0</v>
      </c>
      <c r="I41" s="58">
        <f>VLOOKUP($H41,勞健金額查詢!$H:$I,2,0)</f>
        <v>0</v>
      </c>
      <c r="J41" s="57">
        <f>IF($B41&lt;&gt;0,VLOOKUP($B41,勞健金額查詢!$N:$O,2,1),0)</f>
        <v>0</v>
      </c>
      <c r="K41" s="58">
        <f>VLOOKUP($J41,勞健金額查詢!$O:$P,2,0)</f>
        <v>0</v>
      </c>
      <c r="L41" s="59">
        <f t="shared" si="8"/>
        <v>0</v>
      </c>
      <c r="M41" s="60">
        <f t="shared" si="9"/>
        <v>0</v>
      </c>
    </row>
    <row r="42" spans="1:13" ht="28.5" customHeight="1">
      <c r="A42" s="51"/>
      <c r="B42" s="64"/>
      <c r="C42" s="53">
        <f>IF($B42&lt;&gt;0,VLOOKUP($B42,勞健金額查詢!$B:$C,2,1),0)</f>
        <v>0</v>
      </c>
      <c r="D42" s="54">
        <f>VLOOKUP($C42,勞健金額查詢!$C:$D,2,0)</f>
        <v>0</v>
      </c>
      <c r="E42" s="55">
        <f t="shared" si="5"/>
        <v>0</v>
      </c>
      <c r="F42" s="54">
        <f t="shared" si="6"/>
        <v>0</v>
      </c>
      <c r="G42" s="56">
        <f t="shared" si="7"/>
        <v>0</v>
      </c>
      <c r="H42" s="57">
        <f>IF($B42&lt;&gt;0,VLOOKUP($B42,勞健金額查詢!$G:$H,2,1),0)</f>
        <v>0</v>
      </c>
      <c r="I42" s="58">
        <f>VLOOKUP($H42,勞健金額查詢!$H:$I,2,0)</f>
        <v>0</v>
      </c>
      <c r="J42" s="57">
        <f>IF($B42&lt;&gt;0,VLOOKUP($B42,勞健金額查詢!$N:$O,2,1),0)</f>
        <v>0</v>
      </c>
      <c r="K42" s="58">
        <f>VLOOKUP($J42,勞健金額查詢!$O:$P,2,0)</f>
        <v>0</v>
      </c>
      <c r="L42" s="59">
        <f t="shared" si="8"/>
        <v>0</v>
      </c>
      <c r="M42" s="60">
        <f t="shared" si="9"/>
        <v>0</v>
      </c>
    </row>
    <row r="43" spans="1:13" ht="28.5" customHeight="1">
      <c r="A43" s="51"/>
      <c r="B43" s="64"/>
      <c r="C43" s="53">
        <f>IF($B43&lt;&gt;0,VLOOKUP($B43,勞健金額查詢!$B:$C,2,1),0)</f>
        <v>0</v>
      </c>
      <c r="D43" s="54">
        <f>VLOOKUP($C43,勞健金額查詢!$C:$D,2,0)</f>
        <v>0</v>
      </c>
      <c r="E43" s="55">
        <f t="shared" si="5"/>
        <v>0</v>
      </c>
      <c r="F43" s="54">
        <f t="shared" si="6"/>
        <v>0</v>
      </c>
      <c r="G43" s="56">
        <f t="shared" si="7"/>
        <v>0</v>
      </c>
      <c r="H43" s="57">
        <f>IF($B43&lt;&gt;0,VLOOKUP($B43,勞健金額查詢!$G:$H,2,1),0)</f>
        <v>0</v>
      </c>
      <c r="I43" s="58">
        <f>VLOOKUP($H43,勞健金額查詢!$H:$I,2,0)</f>
        <v>0</v>
      </c>
      <c r="J43" s="57">
        <f>IF($B43&lt;&gt;0,VLOOKUP($B43,勞健金額查詢!$N:$O,2,1),0)</f>
        <v>0</v>
      </c>
      <c r="K43" s="58">
        <f>VLOOKUP($J43,勞健金額查詢!$O:$P,2,0)</f>
        <v>0</v>
      </c>
      <c r="L43" s="59">
        <f t="shared" si="8"/>
        <v>0</v>
      </c>
      <c r="M43" s="60">
        <f t="shared" si="9"/>
        <v>0</v>
      </c>
    </row>
    <row r="44" spans="1:13" ht="28.5" customHeight="1">
      <c r="A44" s="51"/>
      <c r="B44" s="64"/>
      <c r="C44" s="53">
        <f>IF($B44&lt;&gt;0,VLOOKUP($B44,勞健金額查詢!$B:$C,2,1),0)</f>
        <v>0</v>
      </c>
      <c r="D44" s="54">
        <f>VLOOKUP($C44,勞健金額查詢!$C:$D,2,0)</f>
        <v>0</v>
      </c>
      <c r="E44" s="55">
        <f t="shared" si="5"/>
        <v>0</v>
      </c>
      <c r="F44" s="54">
        <f t="shared" si="6"/>
        <v>0</v>
      </c>
      <c r="G44" s="56">
        <f t="shared" si="7"/>
        <v>0</v>
      </c>
      <c r="H44" s="57">
        <f>IF($B44&lt;&gt;0,VLOOKUP($B44,勞健金額查詢!$G:$H,2,1),0)</f>
        <v>0</v>
      </c>
      <c r="I44" s="58">
        <f>VLOOKUP($H44,勞健金額查詢!$H:$I,2,0)</f>
        <v>0</v>
      </c>
      <c r="J44" s="57">
        <f>IF($B44&lt;&gt;0,VLOOKUP($B44,勞健金額查詢!$N:$O,2,1),0)</f>
        <v>0</v>
      </c>
      <c r="K44" s="58">
        <f>VLOOKUP($J44,勞健金額查詢!$O:$P,2,0)</f>
        <v>0</v>
      </c>
      <c r="L44" s="59">
        <f t="shared" si="8"/>
        <v>0</v>
      </c>
      <c r="M44" s="60">
        <f t="shared" si="9"/>
        <v>0</v>
      </c>
    </row>
    <row r="45" spans="1:13" ht="28.5" customHeight="1">
      <c r="A45" s="51"/>
      <c r="B45" s="64"/>
      <c r="C45" s="53">
        <f>IF($B45&lt;&gt;0,VLOOKUP($B45,勞健金額查詢!$B:$C,2,1),0)</f>
        <v>0</v>
      </c>
      <c r="D45" s="54">
        <f>VLOOKUP($C45,勞健金額查詢!$C:$D,2,0)</f>
        <v>0</v>
      </c>
      <c r="E45" s="55">
        <f t="shared" si="5"/>
        <v>0</v>
      </c>
      <c r="F45" s="54">
        <f t="shared" si="6"/>
        <v>0</v>
      </c>
      <c r="G45" s="56">
        <f t="shared" si="7"/>
        <v>0</v>
      </c>
      <c r="H45" s="57">
        <f>IF($B45&lt;&gt;0,VLOOKUP($B45,勞健金額查詢!$G:$H,2,1),0)</f>
        <v>0</v>
      </c>
      <c r="I45" s="58">
        <f>VLOOKUP($H45,勞健金額查詢!$H:$I,2,0)</f>
        <v>0</v>
      </c>
      <c r="J45" s="57">
        <f>IF($B45&lt;&gt;0,VLOOKUP($B45,勞健金額查詢!$N:$O,2,1),0)</f>
        <v>0</v>
      </c>
      <c r="K45" s="58">
        <f>VLOOKUP($J45,勞健金額查詢!$O:$P,2,0)</f>
        <v>0</v>
      </c>
      <c r="L45" s="59">
        <f t="shared" si="8"/>
        <v>0</v>
      </c>
      <c r="M45" s="60">
        <f t="shared" si="9"/>
        <v>0</v>
      </c>
    </row>
    <row r="46" spans="1:13" ht="28.5" customHeight="1">
      <c r="A46" s="51"/>
      <c r="B46" s="64"/>
      <c r="C46" s="53">
        <f>IF($B46&lt;&gt;0,VLOOKUP($B46,勞健金額查詢!$B:$C,2,1),0)</f>
        <v>0</v>
      </c>
      <c r="D46" s="54">
        <f>VLOOKUP($C46,勞健金額查詢!$C:$D,2,0)</f>
        <v>0</v>
      </c>
      <c r="E46" s="55">
        <f t="shared" si="5"/>
        <v>0</v>
      </c>
      <c r="F46" s="54">
        <f t="shared" si="6"/>
        <v>0</v>
      </c>
      <c r="G46" s="56">
        <f t="shared" si="7"/>
        <v>0</v>
      </c>
      <c r="H46" s="57">
        <f>IF($B46&lt;&gt;0,VLOOKUP($B46,勞健金額查詢!$G:$H,2,1),0)</f>
        <v>0</v>
      </c>
      <c r="I46" s="58">
        <f>VLOOKUP($H46,勞健金額查詢!$H:$I,2,0)</f>
        <v>0</v>
      </c>
      <c r="J46" s="57">
        <f>IF($B46&lt;&gt;0,VLOOKUP($B46,勞健金額查詢!$N:$O,2,1),0)</f>
        <v>0</v>
      </c>
      <c r="K46" s="58">
        <f>VLOOKUP($J46,勞健金額查詢!$O:$P,2,0)</f>
        <v>0</v>
      </c>
      <c r="L46" s="59">
        <f t="shared" si="8"/>
        <v>0</v>
      </c>
      <c r="M46" s="60">
        <f t="shared" si="9"/>
        <v>0</v>
      </c>
    </row>
    <row r="47" spans="1:13" ht="28.5" customHeight="1">
      <c r="A47" s="51"/>
      <c r="B47" s="64"/>
      <c r="C47" s="53">
        <f>IF($B47&lt;&gt;0,VLOOKUP($B47,勞健金額查詢!$B:$C,2,1),0)</f>
        <v>0</v>
      </c>
      <c r="D47" s="54">
        <f>VLOOKUP($C47,勞健金額查詢!$C:$D,2,0)</f>
        <v>0</v>
      </c>
      <c r="E47" s="55">
        <f t="shared" si="5"/>
        <v>0</v>
      </c>
      <c r="F47" s="54">
        <f t="shared" si="6"/>
        <v>0</v>
      </c>
      <c r="G47" s="56">
        <f t="shared" si="7"/>
        <v>0</v>
      </c>
      <c r="H47" s="57">
        <f>IF($B47&lt;&gt;0,VLOOKUP($B47,勞健金額查詢!$G:$H,2,1),0)</f>
        <v>0</v>
      </c>
      <c r="I47" s="58">
        <f>VLOOKUP($H47,勞健金額查詢!$H:$I,2,0)</f>
        <v>0</v>
      </c>
      <c r="J47" s="57">
        <f>IF($B47&lt;&gt;0,VLOOKUP($B47,勞健金額查詢!$N:$O,2,1),0)</f>
        <v>0</v>
      </c>
      <c r="K47" s="58">
        <f>VLOOKUP($J47,勞健金額查詢!$O:$P,2,0)</f>
        <v>0</v>
      </c>
      <c r="L47" s="59">
        <f t="shared" si="8"/>
        <v>0</v>
      </c>
      <c r="M47" s="60">
        <f t="shared" si="9"/>
        <v>0</v>
      </c>
    </row>
    <row r="48" spans="1:13" ht="28.5" customHeight="1">
      <c r="A48" s="51"/>
      <c r="B48" s="64"/>
      <c r="C48" s="53">
        <f>IF($B48&lt;&gt;0,VLOOKUP($B48,勞健金額查詢!$B:$C,2,1),0)</f>
        <v>0</v>
      </c>
      <c r="D48" s="54">
        <f>VLOOKUP($C48,勞健金額查詢!$C:$D,2,0)</f>
        <v>0</v>
      </c>
      <c r="E48" s="55">
        <f t="shared" si="5"/>
        <v>0</v>
      </c>
      <c r="F48" s="54">
        <f t="shared" si="6"/>
        <v>0</v>
      </c>
      <c r="G48" s="56">
        <f t="shared" si="7"/>
        <v>0</v>
      </c>
      <c r="H48" s="57">
        <f>IF($B48&lt;&gt;0,VLOOKUP($B48,勞健金額查詢!$G:$H,2,1),0)</f>
        <v>0</v>
      </c>
      <c r="I48" s="58">
        <f>VLOOKUP($H48,勞健金額查詢!$H:$I,2,0)</f>
        <v>0</v>
      </c>
      <c r="J48" s="57">
        <f>IF($B48&lt;&gt;0,VLOOKUP($B48,勞健金額查詢!$N:$O,2,1),0)</f>
        <v>0</v>
      </c>
      <c r="K48" s="58">
        <f>VLOOKUP($J48,勞健金額查詢!$O:$P,2,0)</f>
        <v>0</v>
      </c>
      <c r="L48" s="59">
        <f t="shared" si="8"/>
        <v>0</v>
      </c>
      <c r="M48" s="60">
        <f t="shared" si="9"/>
        <v>0</v>
      </c>
    </row>
    <row r="49" spans="1:13" ht="28.5" customHeight="1">
      <c r="A49" s="51"/>
      <c r="B49" s="64"/>
      <c r="C49" s="53">
        <f>IF($B49&lt;&gt;0,VLOOKUP($B49,勞健金額查詢!$B:$C,2,1),0)</f>
        <v>0</v>
      </c>
      <c r="D49" s="54">
        <f>VLOOKUP($C49,勞健金額查詢!$C:$D,2,0)</f>
        <v>0</v>
      </c>
      <c r="E49" s="55">
        <f t="shared" si="5"/>
        <v>0</v>
      </c>
      <c r="F49" s="54">
        <f t="shared" si="6"/>
        <v>0</v>
      </c>
      <c r="G49" s="56">
        <f t="shared" si="7"/>
        <v>0</v>
      </c>
      <c r="H49" s="57">
        <f>IF($B49&lt;&gt;0,VLOOKUP($B49,勞健金額查詢!$G:$H,2,1),0)</f>
        <v>0</v>
      </c>
      <c r="I49" s="58">
        <f>VLOOKUP($H49,勞健金額查詢!$H:$I,2,0)</f>
        <v>0</v>
      </c>
      <c r="J49" s="57">
        <f>IF($B49&lt;&gt;0,VLOOKUP($B49,勞健金額查詢!$N:$O,2,1),0)</f>
        <v>0</v>
      </c>
      <c r="K49" s="58">
        <f>VLOOKUP($J49,勞健金額查詢!$O:$P,2,0)</f>
        <v>0</v>
      </c>
      <c r="L49" s="59">
        <f t="shared" si="8"/>
        <v>0</v>
      </c>
      <c r="M49" s="60">
        <f t="shared" si="9"/>
        <v>0</v>
      </c>
    </row>
    <row r="50" spans="1:13" ht="28.5" customHeight="1">
      <c r="A50" s="51"/>
      <c r="B50" s="64"/>
      <c r="C50" s="53">
        <f>IF($B50&lt;&gt;0,VLOOKUP($B50,勞健金額查詢!$B:$C,2,1),0)</f>
        <v>0</v>
      </c>
      <c r="D50" s="54">
        <f>VLOOKUP($C50,勞健金額查詢!$C:$D,2,0)</f>
        <v>0</v>
      </c>
      <c r="E50" s="55">
        <f t="shared" si="5"/>
        <v>0</v>
      </c>
      <c r="F50" s="54">
        <f t="shared" si="6"/>
        <v>0</v>
      </c>
      <c r="G50" s="56">
        <f t="shared" si="7"/>
        <v>0</v>
      </c>
      <c r="H50" s="57">
        <f>IF($B50&lt;&gt;0,VLOOKUP($B50,勞健金額查詢!$G:$H,2,1),0)</f>
        <v>0</v>
      </c>
      <c r="I50" s="58">
        <f>VLOOKUP($H50,勞健金額查詢!$H:$I,2,0)</f>
        <v>0</v>
      </c>
      <c r="J50" s="57">
        <f>IF($B50&lt;&gt;0,VLOOKUP($B50,勞健金額查詢!$N:$O,2,1),0)</f>
        <v>0</v>
      </c>
      <c r="K50" s="58">
        <f>VLOOKUP($J50,勞健金額查詢!$O:$P,2,0)</f>
        <v>0</v>
      </c>
      <c r="L50" s="59">
        <f t="shared" si="8"/>
        <v>0</v>
      </c>
      <c r="M50" s="60">
        <f t="shared" si="9"/>
        <v>0</v>
      </c>
    </row>
    <row r="51" spans="1:13" ht="28.5" customHeight="1">
      <c r="A51" s="51"/>
      <c r="B51" s="64"/>
      <c r="C51" s="53">
        <f>IF($B51&lt;&gt;0,VLOOKUP($B51,勞健金額查詢!$B:$C,2,1),0)</f>
        <v>0</v>
      </c>
      <c r="D51" s="54">
        <f>VLOOKUP($C51,勞健金額查詢!$C:$D,2,0)</f>
        <v>0</v>
      </c>
      <c r="E51" s="55">
        <f t="shared" si="5"/>
        <v>0</v>
      </c>
      <c r="F51" s="54">
        <f t="shared" si="6"/>
        <v>0</v>
      </c>
      <c r="G51" s="56">
        <f t="shared" si="7"/>
        <v>0</v>
      </c>
      <c r="H51" s="57">
        <f>IF($B51&lt;&gt;0,VLOOKUP($B51,勞健金額查詢!$G:$H,2,1),0)</f>
        <v>0</v>
      </c>
      <c r="I51" s="58">
        <f>VLOOKUP($H51,勞健金額查詢!$H:$I,2,0)</f>
        <v>0</v>
      </c>
      <c r="J51" s="57">
        <f>IF($B51&lt;&gt;0,VLOOKUP($B51,勞健金額查詢!$N:$O,2,1),0)</f>
        <v>0</v>
      </c>
      <c r="K51" s="58">
        <f>VLOOKUP($J51,勞健金額查詢!$O:$P,2,0)</f>
        <v>0</v>
      </c>
      <c r="L51" s="59">
        <f t="shared" si="8"/>
        <v>0</v>
      </c>
      <c r="M51" s="60">
        <f t="shared" si="9"/>
        <v>0</v>
      </c>
    </row>
    <row r="52" spans="1:13" ht="28.5" customHeight="1">
      <c r="A52" s="51"/>
      <c r="B52" s="64"/>
      <c r="C52" s="53">
        <f>IF($B52&lt;&gt;0,VLOOKUP($B52,勞健金額查詢!$B:$C,2,1),0)</f>
        <v>0</v>
      </c>
      <c r="D52" s="54">
        <f>VLOOKUP($C52,勞健金額查詢!$C:$D,2,0)</f>
        <v>0</v>
      </c>
      <c r="E52" s="55">
        <f t="shared" si="5"/>
        <v>0</v>
      </c>
      <c r="F52" s="54">
        <f t="shared" si="6"/>
        <v>0</v>
      </c>
      <c r="G52" s="56">
        <f t="shared" si="7"/>
        <v>0</v>
      </c>
      <c r="H52" s="57">
        <f>IF($B52&lt;&gt;0,VLOOKUP($B52,勞健金額查詢!$G:$H,2,1),0)</f>
        <v>0</v>
      </c>
      <c r="I52" s="58">
        <f>VLOOKUP($H52,勞健金額查詢!$H:$I,2,0)</f>
        <v>0</v>
      </c>
      <c r="J52" s="57">
        <f>IF($B52&lt;&gt;0,VLOOKUP($B52,勞健金額查詢!$N:$O,2,1),0)</f>
        <v>0</v>
      </c>
      <c r="K52" s="58">
        <f>VLOOKUP($J52,勞健金額查詢!$O:$P,2,0)</f>
        <v>0</v>
      </c>
      <c r="L52" s="59">
        <f t="shared" si="8"/>
        <v>0</v>
      </c>
      <c r="M52" s="60">
        <f t="shared" si="9"/>
        <v>0</v>
      </c>
    </row>
    <row r="53" spans="1:13" ht="28.5" customHeight="1">
      <c r="A53" s="51"/>
      <c r="B53" s="64"/>
      <c r="C53" s="53">
        <f>IF($B53&lt;&gt;0,VLOOKUP($B53,勞健金額查詢!$B:$C,2,1),0)</f>
        <v>0</v>
      </c>
      <c r="D53" s="54">
        <f>VLOOKUP($C53,勞健金額查詢!$C:$D,2,0)</f>
        <v>0</v>
      </c>
      <c r="E53" s="55">
        <f t="shared" si="5"/>
        <v>0</v>
      </c>
      <c r="F53" s="54">
        <f t="shared" si="6"/>
        <v>0</v>
      </c>
      <c r="G53" s="56">
        <f t="shared" si="7"/>
        <v>0</v>
      </c>
      <c r="H53" s="57">
        <f>IF($B53&lt;&gt;0,VLOOKUP($B53,勞健金額查詢!$G:$H,2,1),0)</f>
        <v>0</v>
      </c>
      <c r="I53" s="58">
        <f>VLOOKUP($H53,勞健金額查詢!$H:$I,2,0)</f>
        <v>0</v>
      </c>
      <c r="J53" s="57">
        <f>IF($B53&lt;&gt;0,VLOOKUP($B53,勞健金額查詢!$N:$O,2,1),0)</f>
        <v>0</v>
      </c>
      <c r="K53" s="58">
        <f>VLOOKUP($J53,勞健金額查詢!$O:$P,2,0)</f>
        <v>0</v>
      </c>
      <c r="L53" s="59">
        <f t="shared" si="8"/>
        <v>0</v>
      </c>
      <c r="M53" s="60">
        <f t="shared" si="9"/>
        <v>0</v>
      </c>
    </row>
    <row r="54" spans="1:13" ht="28.5" customHeight="1">
      <c r="A54" s="51"/>
      <c r="B54" s="64"/>
      <c r="C54" s="53">
        <f>IF($B54&lt;&gt;0,VLOOKUP($B54,勞健金額查詢!$B:$C,2,1),0)</f>
        <v>0</v>
      </c>
      <c r="D54" s="54">
        <f>VLOOKUP($C54,勞健金額查詢!$C:$D,2,0)</f>
        <v>0</v>
      </c>
      <c r="E54" s="55">
        <f t="shared" si="5"/>
        <v>0</v>
      </c>
      <c r="F54" s="54">
        <f t="shared" si="6"/>
        <v>0</v>
      </c>
      <c r="G54" s="56">
        <f t="shared" si="7"/>
        <v>0</v>
      </c>
      <c r="H54" s="57">
        <f>IF($B54&lt;&gt;0,VLOOKUP($B54,勞健金額查詢!$G:$H,2,1),0)</f>
        <v>0</v>
      </c>
      <c r="I54" s="58">
        <f>VLOOKUP($H54,勞健金額查詢!$H:$I,2,0)</f>
        <v>0</v>
      </c>
      <c r="J54" s="57">
        <f>IF($B54&lt;&gt;0,VLOOKUP($B54,勞健金額查詢!$N:$O,2,1),0)</f>
        <v>0</v>
      </c>
      <c r="K54" s="58">
        <f>VLOOKUP($J54,勞健金額查詢!$O:$P,2,0)</f>
        <v>0</v>
      </c>
      <c r="L54" s="59">
        <f t="shared" si="8"/>
        <v>0</v>
      </c>
      <c r="M54" s="60">
        <f t="shared" si="9"/>
        <v>0</v>
      </c>
    </row>
    <row r="55" spans="1:13" ht="28.5" customHeight="1">
      <c r="A55" s="51"/>
      <c r="B55" s="64"/>
      <c r="C55" s="53">
        <f>IF($B55&lt;&gt;0,VLOOKUP($B55,勞健金額查詢!$B:$C,2,1),0)</f>
        <v>0</v>
      </c>
      <c r="D55" s="54">
        <f>VLOOKUP($C55,勞健金額查詢!$C:$D,2,0)</f>
        <v>0</v>
      </c>
      <c r="E55" s="55">
        <f t="shared" si="5"/>
        <v>0</v>
      </c>
      <c r="F55" s="54">
        <f t="shared" si="6"/>
        <v>0</v>
      </c>
      <c r="G55" s="56">
        <f t="shared" si="7"/>
        <v>0</v>
      </c>
      <c r="H55" s="57">
        <f>IF($B55&lt;&gt;0,VLOOKUP($B55,勞健金額查詢!$G:$H,2,1),0)</f>
        <v>0</v>
      </c>
      <c r="I55" s="58">
        <f>VLOOKUP($H55,勞健金額查詢!$H:$I,2,0)</f>
        <v>0</v>
      </c>
      <c r="J55" s="57">
        <f>IF($B55&lt;&gt;0,VLOOKUP($B55,勞健金額查詢!$N:$O,2,1),0)</f>
        <v>0</v>
      </c>
      <c r="K55" s="58">
        <f>VLOOKUP($J55,勞健金額查詢!$O:$P,2,0)</f>
        <v>0</v>
      </c>
      <c r="L55" s="59">
        <f t="shared" si="8"/>
        <v>0</v>
      </c>
      <c r="M55" s="60">
        <f t="shared" si="9"/>
        <v>0</v>
      </c>
    </row>
    <row r="56" spans="1:13" ht="28.5" customHeight="1">
      <c r="A56" s="51"/>
      <c r="B56" s="64"/>
      <c r="C56" s="53">
        <f>IF($B56&lt;&gt;0,VLOOKUP($B56,勞健金額查詢!$B:$C,2,1),0)</f>
        <v>0</v>
      </c>
      <c r="D56" s="54">
        <f>VLOOKUP($C56,勞健金額查詢!$C:$D,2,0)</f>
        <v>0</v>
      </c>
      <c r="E56" s="55">
        <f t="shared" si="5"/>
        <v>0</v>
      </c>
      <c r="F56" s="54">
        <f t="shared" si="6"/>
        <v>0</v>
      </c>
      <c r="G56" s="56">
        <f t="shared" si="7"/>
        <v>0</v>
      </c>
      <c r="H56" s="57">
        <f>IF($B56&lt;&gt;0,VLOOKUP($B56,勞健金額查詢!$G:$H,2,1),0)</f>
        <v>0</v>
      </c>
      <c r="I56" s="58">
        <f>VLOOKUP($H56,勞健金額查詢!$H:$I,2,0)</f>
        <v>0</v>
      </c>
      <c r="J56" s="57">
        <f>IF($B56&lt;&gt;0,VLOOKUP($B56,勞健金額查詢!$N:$O,2,1),0)</f>
        <v>0</v>
      </c>
      <c r="K56" s="58">
        <f>VLOOKUP($J56,勞健金額查詢!$O:$P,2,0)</f>
        <v>0</v>
      </c>
      <c r="L56" s="59">
        <f t="shared" si="8"/>
        <v>0</v>
      </c>
      <c r="M56" s="60">
        <f t="shared" si="9"/>
        <v>0</v>
      </c>
    </row>
    <row r="57" spans="1:13" ht="28.5" customHeight="1">
      <c r="A57" s="51"/>
      <c r="B57" s="64"/>
      <c r="C57" s="53">
        <f>IF($B57&lt;&gt;0,VLOOKUP($B57,勞健金額查詢!$B:$C,2,1),0)</f>
        <v>0</v>
      </c>
      <c r="D57" s="54">
        <f>VLOOKUP($C57,勞健金額查詢!$C:$D,2,0)</f>
        <v>0</v>
      </c>
      <c r="E57" s="55">
        <f t="shared" si="5"/>
        <v>0</v>
      </c>
      <c r="F57" s="54">
        <f t="shared" si="6"/>
        <v>0</v>
      </c>
      <c r="G57" s="56">
        <f t="shared" si="7"/>
        <v>0</v>
      </c>
      <c r="H57" s="57">
        <f>IF($B57&lt;&gt;0,VLOOKUP($B57,勞健金額查詢!$G:$H,2,1),0)</f>
        <v>0</v>
      </c>
      <c r="I57" s="58">
        <f>VLOOKUP($H57,勞健金額查詢!$H:$I,2,0)</f>
        <v>0</v>
      </c>
      <c r="J57" s="57">
        <f>IF($B57&lt;&gt;0,VLOOKUP($B57,勞健金額查詢!$N:$O,2,1),0)</f>
        <v>0</v>
      </c>
      <c r="K57" s="58">
        <f>VLOOKUP($J57,勞健金額查詢!$O:$P,2,0)</f>
        <v>0</v>
      </c>
      <c r="L57" s="59">
        <f t="shared" si="8"/>
        <v>0</v>
      </c>
      <c r="M57" s="60">
        <f t="shared" si="9"/>
        <v>0</v>
      </c>
    </row>
    <row r="58" spans="1:13" ht="28.5" customHeight="1">
      <c r="A58" s="51"/>
      <c r="B58" s="64"/>
      <c r="C58" s="53">
        <f>IF($B58&lt;&gt;0,VLOOKUP($B58,勞健金額查詢!$B:$C,2,1),0)</f>
        <v>0</v>
      </c>
      <c r="D58" s="54">
        <f>VLOOKUP($C58,勞健金額查詢!$C:$D,2,0)</f>
        <v>0</v>
      </c>
      <c r="E58" s="55">
        <f t="shared" si="5"/>
        <v>0</v>
      </c>
      <c r="F58" s="54">
        <f t="shared" si="6"/>
        <v>0</v>
      </c>
      <c r="G58" s="56">
        <f t="shared" si="7"/>
        <v>0</v>
      </c>
      <c r="H58" s="57">
        <f>IF($B58&lt;&gt;0,VLOOKUP($B58,勞健金額查詢!$G:$H,2,1),0)</f>
        <v>0</v>
      </c>
      <c r="I58" s="58">
        <f>VLOOKUP($H58,勞健金額查詢!$H:$I,2,0)</f>
        <v>0</v>
      </c>
      <c r="J58" s="57">
        <f>IF($B58&lt;&gt;0,VLOOKUP($B58,勞健金額查詢!$N:$O,2,1),0)</f>
        <v>0</v>
      </c>
      <c r="K58" s="58">
        <f>VLOOKUP($J58,勞健金額查詢!$O:$P,2,0)</f>
        <v>0</v>
      </c>
      <c r="L58" s="59">
        <f t="shared" si="8"/>
        <v>0</v>
      </c>
      <c r="M58" s="60">
        <f t="shared" si="9"/>
        <v>0</v>
      </c>
    </row>
    <row r="59" spans="1:13" ht="28.5" customHeight="1">
      <c r="A59" s="51"/>
      <c r="B59" s="64"/>
      <c r="C59" s="53">
        <f>IF($B59&lt;&gt;0,VLOOKUP($B59,勞健金額查詢!$B:$C,2,1),0)</f>
        <v>0</v>
      </c>
      <c r="D59" s="54">
        <f>VLOOKUP($C59,勞健金額查詢!$C:$D,2,0)</f>
        <v>0</v>
      </c>
      <c r="E59" s="55">
        <f t="shared" si="5"/>
        <v>0</v>
      </c>
      <c r="F59" s="54">
        <f t="shared" si="6"/>
        <v>0</v>
      </c>
      <c r="G59" s="56">
        <f t="shared" si="7"/>
        <v>0</v>
      </c>
      <c r="H59" s="57">
        <f>IF($B59&lt;&gt;0,VLOOKUP($B59,勞健金額查詢!$G:$H,2,1),0)</f>
        <v>0</v>
      </c>
      <c r="I59" s="58">
        <f>VLOOKUP($H59,勞健金額查詢!$H:$I,2,0)</f>
        <v>0</v>
      </c>
      <c r="J59" s="57">
        <f>IF($B59&lt;&gt;0,VLOOKUP($B59,勞健金額查詢!$N:$O,2,1),0)</f>
        <v>0</v>
      </c>
      <c r="K59" s="58">
        <f>VLOOKUP($J59,勞健金額查詢!$O:$P,2,0)</f>
        <v>0</v>
      </c>
      <c r="L59" s="59">
        <f t="shared" si="8"/>
        <v>0</v>
      </c>
      <c r="M59" s="60">
        <f t="shared" si="9"/>
        <v>0</v>
      </c>
    </row>
    <row r="60" spans="1:13" ht="28.5" customHeight="1">
      <c r="A60" s="51"/>
      <c r="B60" s="64"/>
      <c r="C60" s="53">
        <f>IF($B60&lt;&gt;0,VLOOKUP($B60,勞健金額查詢!$B:$C,2,1),0)</f>
        <v>0</v>
      </c>
      <c r="D60" s="54">
        <f>VLOOKUP($C60,勞健金額查詢!$C:$D,2,0)</f>
        <v>0</v>
      </c>
      <c r="E60" s="55">
        <f t="shared" si="5"/>
        <v>0</v>
      </c>
      <c r="F60" s="54">
        <f t="shared" si="6"/>
        <v>0</v>
      </c>
      <c r="G60" s="56">
        <f t="shared" si="7"/>
        <v>0</v>
      </c>
      <c r="H60" s="57">
        <f>IF($B60&lt;&gt;0,VLOOKUP($B60,勞健金額查詢!$G:$H,2,1),0)</f>
        <v>0</v>
      </c>
      <c r="I60" s="58">
        <f>VLOOKUP($H60,勞健金額查詢!$H:$I,2,0)</f>
        <v>0</v>
      </c>
      <c r="J60" s="57">
        <f>IF($B60&lt;&gt;0,VLOOKUP($B60,勞健金額查詢!$N:$O,2,1),0)</f>
        <v>0</v>
      </c>
      <c r="K60" s="58">
        <f>VLOOKUP($J60,勞健金額查詢!$O:$P,2,0)</f>
        <v>0</v>
      </c>
      <c r="L60" s="59">
        <f t="shared" si="8"/>
        <v>0</v>
      </c>
      <c r="M60" s="60">
        <f t="shared" si="9"/>
        <v>0</v>
      </c>
    </row>
    <row r="61" spans="1:13" ht="28.5" customHeight="1">
      <c r="A61" s="51"/>
      <c r="B61" s="64"/>
      <c r="C61" s="53">
        <f>IF($B61&lt;&gt;0,VLOOKUP($B61,勞健金額查詢!$B:$C,2,1),0)</f>
        <v>0</v>
      </c>
      <c r="D61" s="54">
        <f>VLOOKUP($C61,勞健金額查詢!$C:$D,2,0)</f>
        <v>0</v>
      </c>
      <c r="E61" s="55">
        <f t="shared" si="5"/>
        <v>0</v>
      </c>
      <c r="F61" s="54">
        <f t="shared" si="6"/>
        <v>0</v>
      </c>
      <c r="G61" s="56">
        <f t="shared" si="7"/>
        <v>0</v>
      </c>
      <c r="H61" s="57">
        <f>IF($B61&lt;&gt;0,VLOOKUP($B61,勞健金額查詢!$G:$H,2,1),0)</f>
        <v>0</v>
      </c>
      <c r="I61" s="58">
        <f>VLOOKUP($H61,勞健金額查詢!$H:$I,2,0)</f>
        <v>0</v>
      </c>
      <c r="J61" s="57">
        <f>IF($B61&lt;&gt;0,VLOOKUP($B61,勞健金額查詢!$N:$O,2,1),0)</f>
        <v>0</v>
      </c>
      <c r="K61" s="58">
        <f>VLOOKUP($J61,勞健金額查詢!$O:$P,2,0)</f>
        <v>0</v>
      </c>
      <c r="L61" s="59">
        <f t="shared" si="8"/>
        <v>0</v>
      </c>
      <c r="M61" s="60">
        <f t="shared" si="9"/>
        <v>0</v>
      </c>
    </row>
    <row r="62" spans="1:13" ht="28.5" customHeight="1">
      <c r="A62" s="51"/>
      <c r="B62" s="64"/>
      <c r="C62" s="53">
        <f>IF($B62&lt;&gt;0,VLOOKUP($B62,勞健金額查詢!$B:$C,2,1),0)</f>
        <v>0</v>
      </c>
      <c r="D62" s="54">
        <f>VLOOKUP($C62,勞健金額查詢!$C:$D,2,0)</f>
        <v>0</v>
      </c>
      <c r="E62" s="55">
        <f t="shared" si="5"/>
        <v>0</v>
      </c>
      <c r="F62" s="54">
        <f t="shared" si="6"/>
        <v>0</v>
      </c>
      <c r="G62" s="56">
        <f t="shared" si="7"/>
        <v>0</v>
      </c>
      <c r="H62" s="57">
        <f>IF($B62&lt;&gt;0,VLOOKUP($B62,勞健金額查詢!$G:$H,2,1),0)</f>
        <v>0</v>
      </c>
      <c r="I62" s="58">
        <f>VLOOKUP($H62,勞健金額查詢!$H:$I,2,0)</f>
        <v>0</v>
      </c>
      <c r="J62" s="57">
        <f>IF($B62&lt;&gt;0,VLOOKUP($B62,勞健金額查詢!$N:$O,2,1),0)</f>
        <v>0</v>
      </c>
      <c r="K62" s="58">
        <f>VLOOKUP($J62,勞健金額查詢!$O:$P,2,0)</f>
        <v>0</v>
      </c>
      <c r="L62" s="59">
        <f t="shared" si="8"/>
        <v>0</v>
      </c>
      <c r="M62" s="60">
        <f t="shared" si="9"/>
        <v>0</v>
      </c>
    </row>
    <row r="63" spans="1:13" ht="28.5" customHeight="1">
      <c r="A63" s="51"/>
      <c r="B63" s="64"/>
      <c r="C63" s="53">
        <f>IF($B63&lt;&gt;0,VLOOKUP($B63,勞健金額查詢!$B:$C,2,1),0)</f>
        <v>0</v>
      </c>
      <c r="D63" s="54">
        <f>VLOOKUP($C63,勞健金額查詢!$C:$D,2,0)</f>
        <v>0</v>
      </c>
      <c r="E63" s="55">
        <f t="shared" si="5"/>
        <v>0</v>
      </c>
      <c r="F63" s="54">
        <f t="shared" si="6"/>
        <v>0</v>
      </c>
      <c r="G63" s="56">
        <f t="shared" si="7"/>
        <v>0</v>
      </c>
      <c r="H63" s="57">
        <f>IF($B63&lt;&gt;0,VLOOKUP($B63,勞健金額查詢!$G:$H,2,1),0)</f>
        <v>0</v>
      </c>
      <c r="I63" s="58">
        <f>VLOOKUP($H63,勞健金額查詢!$H:$I,2,0)</f>
        <v>0</v>
      </c>
      <c r="J63" s="57">
        <f>IF($B63&lt;&gt;0,VLOOKUP($B63,勞健金額查詢!$N:$O,2,1),0)</f>
        <v>0</v>
      </c>
      <c r="K63" s="58">
        <f>VLOOKUP($J63,勞健金額查詢!$O:$P,2,0)</f>
        <v>0</v>
      </c>
      <c r="L63" s="59">
        <f t="shared" si="8"/>
        <v>0</v>
      </c>
      <c r="M63" s="60">
        <f t="shared" si="9"/>
        <v>0</v>
      </c>
    </row>
    <row r="64" spans="1:13" ht="28.5" customHeight="1">
      <c r="A64" s="51"/>
      <c r="B64" s="64"/>
      <c r="C64" s="53">
        <f>IF($B64&lt;&gt;0,VLOOKUP($B64,勞健金額查詢!$B:$C,2,1),0)</f>
        <v>0</v>
      </c>
      <c r="D64" s="54">
        <f>VLOOKUP($C64,勞健金額查詢!$C:$D,2,0)</f>
        <v>0</v>
      </c>
      <c r="E64" s="55">
        <f t="shared" si="5"/>
        <v>0</v>
      </c>
      <c r="F64" s="54">
        <f t="shared" si="6"/>
        <v>0</v>
      </c>
      <c r="G64" s="56">
        <f t="shared" si="7"/>
        <v>0</v>
      </c>
      <c r="H64" s="57">
        <f>IF($B64&lt;&gt;0,VLOOKUP($B64,勞健金額查詢!$G:$H,2,1),0)</f>
        <v>0</v>
      </c>
      <c r="I64" s="58">
        <f>VLOOKUP($H64,勞健金額查詢!$H:$I,2,0)</f>
        <v>0</v>
      </c>
      <c r="J64" s="57">
        <f>IF($B64&lt;&gt;0,VLOOKUP($B64,勞健金額查詢!$N:$O,2,1),0)</f>
        <v>0</v>
      </c>
      <c r="K64" s="58">
        <f>VLOOKUP($J64,勞健金額查詢!$O:$P,2,0)</f>
        <v>0</v>
      </c>
      <c r="L64" s="59">
        <f t="shared" si="8"/>
        <v>0</v>
      </c>
      <c r="M64" s="60">
        <f t="shared" si="9"/>
        <v>0</v>
      </c>
    </row>
    <row r="65" spans="1:13" ht="28.5" customHeight="1">
      <c r="A65" s="51"/>
      <c r="B65" s="64"/>
      <c r="C65" s="53">
        <f>IF($B65&lt;&gt;0,VLOOKUP($B65,勞健金額查詢!$B:$C,2,1),0)</f>
        <v>0</v>
      </c>
      <c r="D65" s="54">
        <f>VLOOKUP($C65,勞健金額查詢!$C:$D,2,0)</f>
        <v>0</v>
      </c>
      <c r="E65" s="55">
        <f t="shared" si="5"/>
        <v>0</v>
      </c>
      <c r="F65" s="54">
        <f t="shared" si="6"/>
        <v>0</v>
      </c>
      <c r="G65" s="56">
        <f t="shared" si="7"/>
        <v>0</v>
      </c>
      <c r="H65" s="57">
        <f>IF($B65&lt;&gt;0,VLOOKUP($B65,勞健金額查詢!$G:$H,2,1),0)</f>
        <v>0</v>
      </c>
      <c r="I65" s="58">
        <f>VLOOKUP($H65,勞健金額查詢!$H:$I,2,0)</f>
        <v>0</v>
      </c>
      <c r="J65" s="57">
        <f>IF($B65&lt;&gt;0,VLOOKUP($B65,勞健金額查詢!$N:$O,2,1),0)</f>
        <v>0</v>
      </c>
      <c r="K65" s="58">
        <f>VLOOKUP($J65,勞健金額查詢!$O:$P,2,0)</f>
        <v>0</v>
      </c>
      <c r="L65" s="59">
        <f t="shared" si="8"/>
        <v>0</v>
      </c>
      <c r="M65" s="60">
        <f t="shared" si="9"/>
        <v>0</v>
      </c>
    </row>
    <row r="66" spans="1:13" ht="28.5" customHeight="1">
      <c r="A66" s="51"/>
      <c r="B66" s="64"/>
      <c r="C66" s="53">
        <f>IF($B66&lt;&gt;0,VLOOKUP($B66,勞健金額查詢!$B:$C,2,1),0)</f>
        <v>0</v>
      </c>
      <c r="D66" s="54">
        <f>VLOOKUP($C66,勞健金額查詢!$C:$D,2,0)</f>
        <v>0</v>
      </c>
      <c r="E66" s="55">
        <f t="shared" si="5"/>
        <v>0</v>
      </c>
      <c r="F66" s="54">
        <f t="shared" si="6"/>
        <v>0</v>
      </c>
      <c r="G66" s="56">
        <f t="shared" si="7"/>
        <v>0</v>
      </c>
      <c r="H66" s="57">
        <f>IF($B66&lt;&gt;0,VLOOKUP($B66,勞健金額查詢!$G:$H,2,1),0)</f>
        <v>0</v>
      </c>
      <c r="I66" s="58">
        <f>VLOOKUP($H66,勞健金額查詢!$H:$I,2,0)</f>
        <v>0</v>
      </c>
      <c r="J66" s="57">
        <f>IF($B66&lt;&gt;0,VLOOKUP($B66,勞健金額查詢!$N:$O,2,1),0)</f>
        <v>0</v>
      </c>
      <c r="K66" s="58">
        <f>VLOOKUP($J66,勞健金額查詢!$O:$P,2,0)</f>
        <v>0</v>
      </c>
      <c r="L66" s="59">
        <f t="shared" si="8"/>
        <v>0</v>
      </c>
      <c r="M66" s="60">
        <f t="shared" si="9"/>
        <v>0</v>
      </c>
    </row>
    <row r="67" spans="1:13" ht="28.5" customHeight="1">
      <c r="A67" s="51"/>
      <c r="B67" s="64"/>
      <c r="C67" s="53">
        <f>IF($B67&lt;&gt;0,VLOOKUP($B67,勞健金額查詢!$B:$C,2,1),0)</f>
        <v>0</v>
      </c>
      <c r="D67" s="54">
        <f>VLOOKUP($C67,勞健金額查詢!$C:$D,2,0)</f>
        <v>0</v>
      </c>
      <c r="E67" s="55">
        <f t="shared" si="5"/>
        <v>0</v>
      </c>
      <c r="F67" s="54">
        <f t="shared" si="6"/>
        <v>0</v>
      </c>
      <c r="G67" s="56">
        <f t="shared" si="7"/>
        <v>0</v>
      </c>
      <c r="H67" s="57">
        <f>IF($B67&lt;&gt;0,VLOOKUP($B67,勞健金額查詢!$G:$H,2,1),0)</f>
        <v>0</v>
      </c>
      <c r="I67" s="58">
        <f>VLOOKUP($H67,勞健金額查詢!$H:$I,2,0)</f>
        <v>0</v>
      </c>
      <c r="J67" s="57">
        <f>IF($B67&lt;&gt;0,VLOOKUP($B67,勞健金額查詢!$N:$O,2,1),0)</f>
        <v>0</v>
      </c>
      <c r="K67" s="58">
        <f>VLOOKUP($J67,勞健金額查詢!$O:$P,2,0)</f>
        <v>0</v>
      </c>
      <c r="L67" s="59">
        <f t="shared" si="8"/>
        <v>0</v>
      </c>
      <c r="M67" s="60">
        <f t="shared" si="9"/>
        <v>0</v>
      </c>
    </row>
    <row r="68" spans="1:13" ht="28.5" customHeight="1">
      <c r="A68" s="51"/>
      <c r="B68" s="64"/>
      <c r="C68" s="53">
        <f>IF($B68&lt;&gt;0,VLOOKUP($B68,勞健金額查詢!$B:$C,2,1),0)</f>
        <v>0</v>
      </c>
      <c r="D68" s="54">
        <f>VLOOKUP($C68,勞健金額查詢!$C:$D,2,0)</f>
        <v>0</v>
      </c>
      <c r="E68" s="55">
        <f t="shared" si="5"/>
        <v>0</v>
      </c>
      <c r="F68" s="54">
        <f t="shared" si="6"/>
        <v>0</v>
      </c>
      <c r="G68" s="56">
        <f t="shared" si="7"/>
        <v>0</v>
      </c>
      <c r="H68" s="57">
        <f>IF($B68&lt;&gt;0,VLOOKUP($B68,勞健金額查詢!$G:$H,2,1),0)</f>
        <v>0</v>
      </c>
      <c r="I68" s="58">
        <f>VLOOKUP($H68,勞健金額查詢!$H:$I,2,0)</f>
        <v>0</v>
      </c>
      <c r="J68" s="57">
        <f>IF($B68&lt;&gt;0,VLOOKUP($B68,勞健金額查詢!$N:$O,2,1),0)</f>
        <v>0</v>
      </c>
      <c r="K68" s="58">
        <f>VLOOKUP($J68,勞健金額查詢!$O:$P,2,0)</f>
        <v>0</v>
      </c>
      <c r="L68" s="59">
        <f t="shared" si="8"/>
        <v>0</v>
      </c>
      <c r="M68" s="60">
        <f t="shared" si="9"/>
        <v>0</v>
      </c>
    </row>
    <row r="69" spans="1:13" ht="28.5" customHeight="1">
      <c r="A69" s="51"/>
      <c r="B69" s="64"/>
      <c r="C69" s="53">
        <f>IF($B69&lt;&gt;0,VLOOKUP($B69,勞健金額查詢!$B:$C,2,1),0)</f>
        <v>0</v>
      </c>
      <c r="D69" s="54">
        <f>VLOOKUP($C69,勞健金額查詢!$C:$D,2,0)</f>
        <v>0</v>
      </c>
      <c r="E69" s="55">
        <f t="shared" ref="E69:E101" si="10">IF($C69&lt;&gt;"X",ROUND($C69*$O$3,0),0)</f>
        <v>0</v>
      </c>
      <c r="F69" s="54">
        <f t="shared" ref="F69:F101" si="11">IF($C69&lt;&gt;"X",ROUND($C69*0.025%,0),0)</f>
        <v>0</v>
      </c>
      <c r="G69" s="56">
        <f t="shared" ref="G69:G101" si="12">SUM(D69:F69)</f>
        <v>0</v>
      </c>
      <c r="H69" s="57">
        <f>IF($B69&lt;&gt;0,VLOOKUP($B69,勞健金額查詢!$G:$H,2,1),0)</f>
        <v>0</v>
      </c>
      <c r="I69" s="58">
        <f>VLOOKUP($H69,勞健金額查詢!$H:$I,2,0)</f>
        <v>0</v>
      </c>
      <c r="J69" s="57">
        <f>IF($B69&lt;&gt;0,VLOOKUP($B69,勞健金額查詢!$N:$O,2,1),0)</f>
        <v>0</v>
      </c>
      <c r="K69" s="58">
        <f>VLOOKUP($J69,勞健金額查詢!$O:$P,2,0)</f>
        <v>0</v>
      </c>
      <c r="L69" s="59">
        <f t="shared" ref="L69:L101" si="13">G69+I69+K69</f>
        <v>0</v>
      </c>
      <c r="M69" s="60">
        <f t="shared" ref="M69:M101" si="14">B69+L69</f>
        <v>0</v>
      </c>
    </row>
    <row r="70" spans="1:13" ht="28.5" customHeight="1">
      <c r="A70" s="51"/>
      <c r="B70" s="64"/>
      <c r="C70" s="53">
        <f>IF($B70&lt;&gt;0,VLOOKUP($B70,勞健金額查詢!$B:$C,2,1),0)</f>
        <v>0</v>
      </c>
      <c r="D70" s="54">
        <f>VLOOKUP($C70,勞健金額查詢!$C:$D,2,0)</f>
        <v>0</v>
      </c>
      <c r="E70" s="55">
        <f t="shared" si="10"/>
        <v>0</v>
      </c>
      <c r="F70" s="54">
        <f t="shared" si="11"/>
        <v>0</v>
      </c>
      <c r="G70" s="56">
        <f t="shared" si="12"/>
        <v>0</v>
      </c>
      <c r="H70" s="57">
        <f>IF($B70&lt;&gt;0,VLOOKUP($B70,勞健金額查詢!$G:$H,2,1),0)</f>
        <v>0</v>
      </c>
      <c r="I70" s="58">
        <f>VLOOKUP($H70,勞健金額查詢!$H:$I,2,0)</f>
        <v>0</v>
      </c>
      <c r="J70" s="57">
        <f>IF($B70&lt;&gt;0,VLOOKUP($B70,勞健金額查詢!$N:$O,2,1),0)</f>
        <v>0</v>
      </c>
      <c r="K70" s="58">
        <f>VLOOKUP($J70,勞健金額查詢!$O:$P,2,0)</f>
        <v>0</v>
      </c>
      <c r="L70" s="59">
        <f t="shared" si="13"/>
        <v>0</v>
      </c>
      <c r="M70" s="60">
        <f t="shared" si="14"/>
        <v>0</v>
      </c>
    </row>
    <row r="71" spans="1:13" ht="28.5" customHeight="1">
      <c r="A71" s="51"/>
      <c r="B71" s="64"/>
      <c r="C71" s="53">
        <f>IF($B71&lt;&gt;0,VLOOKUP($B71,勞健金額查詢!$B:$C,2,1),0)</f>
        <v>0</v>
      </c>
      <c r="D71" s="54">
        <f>VLOOKUP($C71,勞健金額查詢!$C:$D,2,0)</f>
        <v>0</v>
      </c>
      <c r="E71" s="55">
        <f t="shared" si="10"/>
        <v>0</v>
      </c>
      <c r="F71" s="54">
        <f t="shared" si="11"/>
        <v>0</v>
      </c>
      <c r="G71" s="56">
        <f t="shared" si="12"/>
        <v>0</v>
      </c>
      <c r="H71" s="57">
        <f>IF($B71&lt;&gt;0,VLOOKUP($B71,勞健金額查詢!$G:$H,2,1),0)</f>
        <v>0</v>
      </c>
      <c r="I71" s="58">
        <f>VLOOKUP($H71,勞健金額查詢!$H:$I,2,0)</f>
        <v>0</v>
      </c>
      <c r="J71" s="57">
        <f>IF($B71&lt;&gt;0,VLOOKUP($B71,勞健金額查詢!$N:$O,2,1),0)</f>
        <v>0</v>
      </c>
      <c r="K71" s="58">
        <f>VLOOKUP($J71,勞健金額查詢!$O:$P,2,0)</f>
        <v>0</v>
      </c>
      <c r="L71" s="59">
        <f t="shared" si="13"/>
        <v>0</v>
      </c>
      <c r="M71" s="60">
        <f t="shared" si="14"/>
        <v>0</v>
      </c>
    </row>
    <row r="72" spans="1:13" ht="28.5" customHeight="1">
      <c r="A72" s="51"/>
      <c r="B72" s="64"/>
      <c r="C72" s="53">
        <f>IF($B72&lt;&gt;0,VLOOKUP($B72,勞健金額查詢!$B:$C,2,1),0)</f>
        <v>0</v>
      </c>
      <c r="D72" s="54">
        <f>VLOOKUP($C72,勞健金額查詢!$C:$D,2,0)</f>
        <v>0</v>
      </c>
      <c r="E72" s="55">
        <f t="shared" si="10"/>
        <v>0</v>
      </c>
      <c r="F72" s="54">
        <f t="shared" si="11"/>
        <v>0</v>
      </c>
      <c r="G72" s="56">
        <f t="shared" si="12"/>
        <v>0</v>
      </c>
      <c r="H72" s="57">
        <f>IF($B72&lt;&gt;0,VLOOKUP($B72,勞健金額查詢!$G:$H,2,1),0)</f>
        <v>0</v>
      </c>
      <c r="I72" s="58">
        <f>VLOOKUP($H72,勞健金額查詢!$H:$I,2,0)</f>
        <v>0</v>
      </c>
      <c r="J72" s="57">
        <f>IF($B72&lt;&gt;0,VLOOKUP($B72,勞健金額查詢!$N:$O,2,1),0)</f>
        <v>0</v>
      </c>
      <c r="K72" s="58">
        <f>VLOOKUP($J72,勞健金額查詢!$O:$P,2,0)</f>
        <v>0</v>
      </c>
      <c r="L72" s="59">
        <f t="shared" si="13"/>
        <v>0</v>
      </c>
      <c r="M72" s="60">
        <f t="shared" si="14"/>
        <v>0</v>
      </c>
    </row>
    <row r="73" spans="1:13" ht="28.5" customHeight="1">
      <c r="A73" s="51"/>
      <c r="B73" s="64"/>
      <c r="C73" s="53">
        <f>IF($B73&lt;&gt;0,VLOOKUP($B73,勞健金額查詢!$B:$C,2,1),0)</f>
        <v>0</v>
      </c>
      <c r="D73" s="54">
        <f>VLOOKUP($C73,勞健金額查詢!$C:$D,2,0)</f>
        <v>0</v>
      </c>
      <c r="E73" s="55">
        <f t="shared" si="10"/>
        <v>0</v>
      </c>
      <c r="F73" s="54">
        <f t="shared" si="11"/>
        <v>0</v>
      </c>
      <c r="G73" s="56">
        <f t="shared" si="12"/>
        <v>0</v>
      </c>
      <c r="H73" s="57">
        <f>IF($B73&lt;&gt;0,VLOOKUP($B73,勞健金額查詢!$G:$H,2,1),0)</f>
        <v>0</v>
      </c>
      <c r="I73" s="58">
        <f>VLOOKUP($H73,勞健金額查詢!$H:$I,2,0)</f>
        <v>0</v>
      </c>
      <c r="J73" s="57">
        <f>IF($B73&lt;&gt;0,VLOOKUP($B73,勞健金額查詢!$N:$O,2,1),0)</f>
        <v>0</v>
      </c>
      <c r="K73" s="58">
        <f>VLOOKUP($J73,勞健金額查詢!$O:$P,2,0)</f>
        <v>0</v>
      </c>
      <c r="L73" s="59">
        <f t="shared" si="13"/>
        <v>0</v>
      </c>
      <c r="M73" s="60">
        <f t="shared" si="14"/>
        <v>0</v>
      </c>
    </row>
    <row r="74" spans="1:13" ht="28.5" customHeight="1">
      <c r="A74" s="51"/>
      <c r="B74" s="64"/>
      <c r="C74" s="53">
        <f>IF($B74&lt;&gt;0,VLOOKUP($B74,勞健金額查詢!$B:$C,2,1),0)</f>
        <v>0</v>
      </c>
      <c r="D74" s="54">
        <f>VLOOKUP($C74,勞健金額查詢!$C:$D,2,0)</f>
        <v>0</v>
      </c>
      <c r="E74" s="55">
        <f t="shared" si="10"/>
        <v>0</v>
      </c>
      <c r="F74" s="54">
        <f t="shared" si="11"/>
        <v>0</v>
      </c>
      <c r="G74" s="56">
        <f t="shared" si="12"/>
        <v>0</v>
      </c>
      <c r="H74" s="57">
        <f>IF($B74&lt;&gt;0,VLOOKUP($B74,勞健金額查詢!$G:$H,2,1),0)</f>
        <v>0</v>
      </c>
      <c r="I74" s="58">
        <f>VLOOKUP($H74,勞健金額查詢!$H:$I,2,0)</f>
        <v>0</v>
      </c>
      <c r="J74" s="57">
        <f>IF($B74&lt;&gt;0,VLOOKUP($B74,勞健金額查詢!$N:$O,2,1),0)</f>
        <v>0</v>
      </c>
      <c r="K74" s="58">
        <f>VLOOKUP($J74,勞健金額查詢!$O:$P,2,0)</f>
        <v>0</v>
      </c>
      <c r="L74" s="59">
        <f t="shared" si="13"/>
        <v>0</v>
      </c>
      <c r="M74" s="60">
        <f t="shared" si="14"/>
        <v>0</v>
      </c>
    </row>
    <row r="75" spans="1:13" ht="28.5" customHeight="1">
      <c r="A75" s="51"/>
      <c r="B75" s="64"/>
      <c r="C75" s="53">
        <f>IF($B75&lt;&gt;0,VLOOKUP($B75,勞健金額查詢!$B:$C,2,1),0)</f>
        <v>0</v>
      </c>
      <c r="D75" s="54">
        <f>VLOOKUP($C75,勞健金額查詢!$C:$D,2,0)</f>
        <v>0</v>
      </c>
      <c r="E75" s="55">
        <f t="shared" si="10"/>
        <v>0</v>
      </c>
      <c r="F75" s="54">
        <f t="shared" si="11"/>
        <v>0</v>
      </c>
      <c r="G75" s="56">
        <f t="shared" si="12"/>
        <v>0</v>
      </c>
      <c r="H75" s="57">
        <f>IF($B75&lt;&gt;0,VLOOKUP($B75,勞健金額查詢!$G:$H,2,1),0)</f>
        <v>0</v>
      </c>
      <c r="I75" s="58">
        <f>VLOOKUP($H75,勞健金額查詢!$H:$I,2,0)</f>
        <v>0</v>
      </c>
      <c r="J75" s="57">
        <f>IF($B75&lt;&gt;0,VLOOKUP($B75,勞健金額查詢!$N:$O,2,1),0)</f>
        <v>0</v>
      </c>
      <c r="K75" s="58">
        <f>VLOOKUP($J75,勞健金額查詢!$O:$P,2,0)</f>
        <v>0</v>
      </c>
      <c r="L75" s="59">
        <f t="shared" si="13"/>
        <v>0</v>
      </c>
      <c r="M75" s="60">
        <f t="shared" si="14"/>
        <v>0</v>
      </c>
    </row>
    <row r="76" spans="1:13" ht="28.5" customHeight="1">
      <c r="A76" s="51"/>
      <c r="B76" s="64"/>
      <c r="C76" s="53">
        <f>IF($B76&lt;&gt;0,VLOOKUP($B76,勞健金額查詢!$B:$C,2,1),0)</f>
        <v>0</v>
      </c>
      <c r="D76" s="54">
        <f>VLOOKUP($C76,勞健金額查詢!$C:$D,2,0)</f>
        <v>0</v>
      </c>
      <c r="E76" s="55">
        <f t="shared" si="10"/>
        <v>0</v>
      </c>
      <c r="F76" s="54">
        <f t="shared" si="11"/>
        <v>0</v>
      </c>
      <c r="G76" s="56">
        <f t="shared" si="12"/>
        <v>0</v>
      </c>
      <c r="H76" s="57">
        <f>IF($B76&lt;&gt;0,VLOOKUP($B76,勞健金額查詢!$G:$H,2,1),0)</f>
        <v>0</v>
      </c>
      <c r="I76" s="58">
        <f>VLOOKUP($H76,勞健金額查詢!$H:$I,2,0)</f>
        <v>0</v>
      </c>
      <c r="J76" s="57">
        <f>IF($B76&lt;&gt;0,VLOOKUP($B76,勞健金額查詢!$N:$O,2,1),0)</f>
        <v>0</v>
      </c>
      <c r="K76" s="58">
        <f>VLOOKUP($J76,勞健金額查詢!$O:$P,2,0)</f>
        <v>0</v>
      </c>
      <c r="L76" s="59">
        <f t="shared" si="13"/>
        <v>0</v>
      </c>
      <c r="M76" s="60">
        <f t="shared" si="14"/>
        <v>0</v>
      </c>
    </row>
    <row r="77" spans="1:13" ht="28.5" customHeight="1">
      <c r="A77" s="51"/>
      <c r="B77" s="64"/>
      <c r="C77" s="53">
        <f>IF($B77&lt;&gt;0,VLOOKUP($B77,勞健金額查詢!$B:$C,2,1),0)</f>
        <v>0</v>
      </c>
      <c r="D77" s="54">
        <f>VLOOKUP($C77,勞健金額查詢!$C:$D,2,0)</f>
        <v>0</v>
      </c>
      <c r="E77" s="55">
        <f t="shared" si="10"/>
        <v>0</v>
      </c>
      <c r="F77" s="54">
        <f t="shared" si="11"/>
        <v>0</v>
      </c>
      <c r="G77" s="56">
        <f t="shared" si="12"/>
        <v>0</v>
      </c>
      <c r="H77" s="57">
        <f>IF($B77&lt;&gt;0,VLOOKUP($B77,勞健金額查詢!$G:$H,2,1),0)</f>
        <v>0</v>
      </c>
      <c r="I77" s="58">
        <f>VLOOKUP($H77,勞健金額查詢!$H:$I,2,0)</f>
        <v>0</v>
      </c>
      <c r="J77" s="57">
        <f>IF($B77&lt;&gt;0,VLOOKUP($B77,勞健金額查詢!$N:$O,2,1),0)</f>
        <v>0</v>
      </c>
      <c r="K77" s="58">
        <f>VLOOKUP($J77,勞健金額查詢!$O:$P,2,0)</f>
        <v>0</v>
      </c>
      <c r="L77" s="59">
        <f t="shared" si="13"/>
        <v>0</v>
      </c>
      <c r="M77" s="60">
        <f t="shared" si="14"/>
        <v>0</v>
      </c>
    </row>
    <row r="78" spans="1:13" ht="28.5" customHeight="1">
      <c r="A78" s="51"/>
      <c r="B78" s="64"/>
      <c r="C78" s="53">
        <f>IF($B78&lt;&gt;0,VLOOKUP($B78,勞健金額查詢!$B:$C,2,1),0)</f>
        <v>0</v>
      </c>
      <c r="D78" s="54">
        <f>VLOOKUP($C78,勞健金額查詢!$C:$D,2,0)</f>
        <v>0</v>
      </c>
      <c r="E78" s="55">
        <f t="shared" si="10"/>
        <v>0</v>
      </c>
      <c r="F78" s="54">
        <f t="shared" si="11"/>
        <v>0</v>
      </c>
      <c r="G78" s="56">
        <f t="shared" si="12"/>
        <v>0</v>
      </c>
      <c r="H78" s="57">
        <f>IF($B78&lt;&gt;0,VLOOKUP($B78,勞健金額查詢!$G:$H,2,1),0)</f>
        <v>0</v>
      </c>
      <c r="I78" s="58">
        <f>VLOOKUP($H78,勞健金額查詢!$H:$I,2,0)</f>
        <v>0</v>
      </c>
      <c r="J78" s="57">
        <f>IF($B78&lt;&gt;0,VLOOKUP($B78,勞健金額查詢!$N:$O,2,1),0)</f>
        <v>0</v>
      </c>
      <c r="K78" s="58">
        <f>VLOOKUP($J78,勞健金額查詢!$O:$P,2,0)</f>
        <v>0</v>
      </c>
      <c r="L78" s="59">
        <f t="shared" si="13"/>
        <v>0</v>
      </c>
      <c r="M78" s="60">
        <f t="shared" si="14"/>
        <v>0</v>
      </c>
    </row>
    <row r="79" spans="1:13" ht="28.5" customHeight="1">
      <c r="A79" s="51"/>
      <c r="B79" s="64"/>
      <c r="C79" s="53">
        <f>IF($B79&lt;&gt;0,VLOOKUP($B79,勞健金額查詢!$B:$C,2,1),0)</f>
        <v>0</v>
      </c>
      <c r="D79" s="54">
        <f>VLOOKUP($C79,勞健金額查詢!$C:$D,2,0)</f>
        <v>0</v>
      </c>
      <c r="E79" s="55">
        <f t="shared" si="10"/>
        <v>0</v>
      </c>
      <c r="F79" s="54">
        <f t="shared" si="11"/>
        <v>0</v>
      </c>
      <c r="G79" s="56">
        <f t="shared" si="12"/>
        <v>0</v>
      </c>
      <c r="H79" s="57">
        <f>IF($B79&lt;&gt;0,VLOOKUP($B79,勞健金額查詢!$G:$H,2,1),0)</f>
        <v>0</v>
      </c>
      <c r="I79" s="58">
        <f>VLOOKUP($H79,勞健金額查詢!$H:$I,2,0)</f>
        <v>0</v>
      </c>
      <c r="J79" s="57">
        <f>IF($B79&lt;&gt;0,VLOOKUP($B79,勞健金額查詢!$N:$O,2,1),0)</f>
        <v>0</v>
      </c>
      <c r="K79" s="58">
        <f>VLOOKUP($J79,勞健金額查詢!$O:$P,2,0)</f>
        <v>0</v>
      </c>
      <c r="L79" s="59">
        <f t="shared" si="13"/>
        <v>0</v>
      </c>
      <c r="M79" s="60">
        <f t="shared" si="14"/>
        <v>0</v>
      </c>
    </row>
    <row r="80" spans="1:13" ht="28.5" customHeight="1">
      <c r="A80" s="51"/>
      <c r="B80" s="64"/>
      <c r="C80" s="53">
        <f>IF($B80&lt;&gt;0,VLOOKUP($B80,勞健金額查詢!$B:$C,2,1),0)</f>
        <v>0</v>
      </c>
      <c r="D80" s="54">
        <f>VLOOKUP($C80,勞健金額查詢!$C:$D,2,0)</f>
        <v>0</v>
      </c>
      <c r="E80" s="55">
        <f t="shared" si="10"/>
        <v>0</v>
      </c>
      <c r="F80" s="54">
        <f t="shared" si="11"/>
        <v>0</v>
      </c>
      <c r="G80" s="56">
        <f t="shared" si="12"/>
        <v>0</v>
      </c>
      <c r="H80" s="57">
        <f>IF($B80&lt;&gt;0,VLOOKUP($B80,勞健金額查詢!$G:$H,2,1),0)</f>
        <v>0</v>
      </c>
      <c r="I80" s="58">
        <f>VLOOKUP($H80,勞健金額查詢!$H:$I,2,0)</f>
        <v>0</v>
      </c>
      <c r="J80" s="57">
        <f>IF($B80&lt;&gt;0,VLOOKUP($B80,勞健金額查詢!$N:$O,2,1),0)</f>
        <v>0</v>
      </c>
      <c r="K80" s="58">
        <f>VLOOKUP($J80,勞健金額查詢!$O:$P,2,0)</f>
        <v>0</v>
      </c>
      <c r="L80" s="59">
        <f t="shared" si="13"/>
        <v>0</v>
      </c>
      <c r="M80" s="60">
        <f t="shared" si="14"/>
        <v>0</v>
      </c>
    </row>
    <row r="81" spans="1:13" ht="28.5" customHeight="1">
      <c r="A81" s="51"/>
      <c r="B81" s="64"/>
      <c r="C81" s="53">
        <f>IF($B81&lt;&gt;0,VLOOKUP($B81,勞健金額查詢!$B:$C,2,1),0)</f>
        <v>0</v>
      </c>
      <c r="D81" s="54">
        <f>VLOOKUP($C81,勞健金額查詢!$C:$D,2,0)</f>
        <v>0</v>
      </c>
      <c r="E81" s="55">
        <f t="shared" si="10"/>
        <v>0</v>
      </c>
      <c r="F81" s="54">
        <f t="shared" si="11"/>
        <v>0</v>
      </c>
      <c r="G81" s="56">
        <f t="shared" si="12"/>
        <v>0</v>
      </c>
      <c r="H81" s="57">
        <f>IF($B81&lt;&gt;0,VLOOKUP($B81,勞健金額查詢!$G:$H,2,1),0)</f>
        <v>0</v>
      </c>
      <c r="I81" s="58">
        <f>VLOOKUP($H81,勞健金額查詢!$H:$I,2,0)</f>
        <v>0</v>
      </c>
      <c r="J81" s="57">
        <f>IF($B81&lt;&gt;0,VLOOKUP($B81,勞健金額查詢!$N:$O,2,1),0)</f>
        <v>0</v>
      </c>
      <c r="K81" s="58">
        <f>VLOOKUP($J81,勞健金額查詢!$O:$P,2,0)</f>
        <v>0</v>
      </c>
      <c r="L81" s="59">
        <f t="shared" si="13"/>
        <v>0</v>
      </c>
      <c r="M81" s="60">
        <f t="shared" si="14"/>
        <v>0</v>
      </c>
    </row>
    <row r="82" spans="1:13" ht="28.5" customHeight="1">
      <c r="A82" s="51"/>
      <c r="B82" s="64"/>
      <c r="C82" s="53">
        <f>IF($B82&lt;&gt;0,VLOOKUP($B82,勞健金額查詢!$B:$C,2,1),0)</f>
        <v>0</v>
      </c>
      <c r="D82" s="54">
        <f>VLOOKUP($C82,勞健金額查詢!$C:$D,2,0)</f>
        <v>0</v>
      </c>
      <c r="E82" s="55">
        <f t="shared" si="10"/>
        <v>0</v>
      </c>
      <c r="F82" s="54">
        <f t="shared" si="11"/>
        <v>0</v>
      </c>
      <c r="G82" s="56">
        <f t="shared" si="12"/>
        <v>0</v>
      </c>
      <c r="H82" s="57">
        <f>IF($B82&lt;&gt;0,VLOOKUP($B82,勞健金額查詢!$G:$H,2,1),0)</f>
        <v>0</v>
      </c>
      <c r="I82" s="58">
        <f>VLOOKUP($H82,勞健金額查詢!$H:$I,2,0)</f>
        <v>0</v>
      </c>
      <c r="J82" s="57">
        <f>IF($B82&lt;&gt;0,VLOOKUP($B82,勞健金額查詢!$N:$O,2,1),0)</f>
        <v>0</v>
      </c>
      <c r="K82" s="58">
        <f>VLOOKUP($J82,勞健金額查詢!$O:$P,2,0)</f>
        <v>0</v>
      </c>
      <c r="L82" s="59">
        <f t="shared" si="13"/>
        <v>0</v>
      </c>
      <c r="M82" s="60">
        <f t="shared" si="14"/>
        <v>0</v>
      </c>
    </row>
    <row r="83" spans="1:13" ht="28.5" customHeight="1">
      <c r="A83" s="51"/>
      <c r="B83" s="64"/>
      <c r="C83" s="53">
        <f>IF($B83&lt;&gt;0,VLOOKUP($B83,勞健金額查詢!$B:$C,2,1),0)</f>
        <v>0</v>
      </c>
      <c r="D83" s="54">
        <f>VLOOKUP($C83,勞健金額查詢!$C:$D,2,0)</f>
        <v>0</v>
      </c>
      <c r="E83" s="55">
        <f t="shared" si="10"/>
        <v>0</v>
      </c>
      <c r="F83" s="54">
        <f t="shared" si="11"/>
        <v>0</v>
      </c>
      <c r="G83" s="56">
        <f t="shared" si="12"/>
        <v>0</v>
      </c>
      <c r="H83" s="57">
        <f>IF($B83&lt;&gt;0,VLOOKUP($B83,勞健金額查詢!$G:$H,2,1),0)</f>
        <v>0</v>
      </c>
      <c r="I83" s="58">
        <f>VLOOKUP($H83,勞健金額查詢!$H:$I,2,0)</f>
        <v>0</v>
      </c>
      <c r="J83" s="57">
        <f>IF($B83&lt;&gt;0,VLOOKUP($B83,勞健金額查詢!$N:$O,2,1),0)</f>
        <v>0</v>
      </c>
      <c r="K83" s="58">
        <f>VLOOKUP($J83,勞健金額查詢!$O:$P,2,0)</f>
        <v>0</v>
      </c>
      <c r="L83" s="59">
        <f t="shared" si="13"/>
        <v>0</v>
      </c>
      <c r="M83" s="60">
        <f t="shared" si="14"/>
        <v>0</v>
      </c>
    </row>
    <row r="84" spans="1:13" ht="28.5" customHeight="1">
      <c r="A84" s="51"/>
      <c r="B84" s="64"/>
      <c r="C84" s="53">
        <f>IF($B84&lt;&gt;0,VLOOKUP($B84,勞健金額查詢!$B:$C,2,1),0)</f>
        <v>0</v>
      </c>
      <c r="D84" s="54">
        <f>VLOOKUP($C84,勞健金額查詢!$C:$D,2,0)</f>
        <v>0</v>
      </c>
      <c r="E84" s="55">
        <f t="shared" si="10"/>
        <v>0</v>
      </c>
      <c r="F84" s="54">
        <f t="shared" si="11"/>
        <v>0</v>
      </c>
      <c r="G84" s="56">
        <f t="shared" si="12"/>
        <v>0</v>
      </c>
      <c r="H84" s="57">
        <f>IF($B84&lt;&gt;0,VLOOKUP($B84,勞健金額查詢!$G:$H,2,1),0)</f>
        <v>0</v>
      </c>
      <c r="I84" s="58">
        <f>VLOOKUP($H84,勞健金額查詢!$H:$I,2,0)</f>
        <v>0</v>
      </c>
      <c r="J84" s="57">
        <f>IF($B84&lt;&gt;0,VLOOKUP($B84,勞健金額查詢!$N:$O,2,1),0)</f>
        <v>0</v>
      </c>
      <c r="K84" s="58">
        <f>VLOOKUP($J84,勞健金額查詢!$O:$P,2,0)</f>
        <v>0</v>
      </c>
      <c r="L84" s="59">
        <f t="shared" si="13"/>
        <v>0</v>
      </c>
      <c r="M84" s="60">
        <f t="shared" si="14"/>
        <v>0</v>
      </c>
    </row>
    <row r="85" spans="1:13" ht="28.5" customHeight="1">
      <c r="A85" s="51"/>
      <c r="B85" s="64"/>
      <c r="C85" s="53">
        <f>IF($B85&lt;&gt;0,VLOOKUP($B85,勞健金額查詢!$B:$C,2,1),0)</f>
        <v>0</v>
      </c>
      <c r="D85" s="54">
        <f>VLOOKUP($C85,勞健金額查詢!$C:$D,2,0)</f>
        <v>0</v>
      </c>
      <c r="E85" s="55">
        <f t="shared" si="10"/>
        <v>0</v>
      </c>
      <c r="F85" s="54">
        <f t="shared" si="11"/>
        <v>0</v>
      </c>
      <c r="G85" s="56">
        <f t="shared" si="12"/>
        <v>0</v>
      </c>
      <c r="H85" s="57">
        <f>IF($B85&lt;&gt;0,VLOOKUP($B85,勞健金額查詢!$G:$H,2,1),0)</f>
        <v>0</v>
      </c>
      <c r="I85" s="58">
        <f>VLOOKUP($H85,勞健金額查詢!$H:$I,2,0)</f>
        <v>0</v>
      </c>
      <c r="J85" s="57">
        <f>IF($B85&lt;&gt;0,VLOOKUP($B85,勞健金額查詢!$N:$O,2,1),0)</f>
        <v>0</v>
      </c>
      <c r="K85" s="58">
        <f>VLOOKUP($J85,勞健金額查詢!$O:$P,2,0)</f>
        <v>0</v>
      </c>
      <c r="L85" s="59">
        <f t="shared" si="13"/>
        <v>0</v>
      </c>
      <c r="M85" s="60">
        <f t="shared" si="14"/>
        <v>0</v>
      </c>
    </row>
    <row r="86" spans="1:13" ht="28.5" customHeight="1">
      <c r="A86" s="51"/>
      <c r="B86" s="64"/>
      <c r="C86" s="53">
        <f>IF($B86&lt;&gt;0,VLOOKUP($B86,勞健金額查詢!$B:$C,2,1),0)</f>
        <v>0</v>
      </c>
      <c r="D86" s="54">
        <f>VLOOKUP($C86,勞健金額查詢!$C:$D,2,0)</f>
        <v>0</v>
      </c>
      <c r="E86" s="55">
        <f t="shared" si="10"/>
        <v>0</v>
      </c>
      <c r="F86" s="54">
        <f t="shared" si="11"/>
        <v>0</v>
      </c>
      <c r="G86" s="56">
        <f t="shared" si="12"/>
        <v>0</v>
      </c>
      <c r="H86" s="57">
        <f>IF($B86&lt;&gt;0,VLOOKUP($B86,勞健金額查詢!$G:$H,2,1),0)</f>
        <v>0</v>
      </c>
      <c r="I86" s="58">
        <f>VLOOKUP($H86,勞健金額查詢!$H:$I,2,0)</f>
        <v>0</v>
      </c>
      <c r="J86" s="57">
        <f>IF($B86&lt;&gt;0,VLOOKUP($B86,勞健金額查詢!$N:$O,2,1),0)</f>
        <v>0</v>
      </c>
      <c r="K86" s="58">
        <f>VLOOKUP($J86,勞健金額查詢!$O:$P,2,0)</f>
        <v>0</v>
      </c>
      <c r="L86" s="59">
        <f t="shared" si="13"/>
        <v>0</v>
      </c>
      <c r="M86" s="60">
        <f t="shared" si="14"/>
        <v>0</v>
      </c>
    </row>
    <row r="87" spans="1:13" ht="28.5" customHeight="1">
      <c r="A87" s="51"/>
      <c r="B87" s="64"/>
      <c r="C87" s="53">
        <f>IF($B87&lt;&gt;0,VLOOKUP($B87,勞健金額查詢!$B:$C,2,1),0)</f>
        <v>0</v>
      </c>
      <c r="D87" s="54">
        <f>VLOOKUP($C87,勞健金額查詢!$C:$D,2,0)</f>
        <v>0</v>
      </c>
      <c r="E87" s="55">
        <f t="shared" si="10"/>
        <v>0</v>
      </c>
      <c r="F87" s="54">
        <f t="shared" si="11"/>
        <v>0</v>
      </c>
      <c r="G87" s="56">
        <f t="shared" si="12"/>
        <v>0</v>
      </c>
      <c r="H87" s="57">
        <f>IF($B87&lt;&gt;0,VLOOKUP($B87,勞健金額查詢!$G:$H,2,1),0)</f>
        <v>0</v>
      </c>
      <c r="I87" s="58">
        <f>VLOOKUP($H87,勞健金額查詢!$H:$I,2,0)</f>
        <v>0</v>
      </c>
      <c r="J87" s="57">
        <f>IF($B87&lt;&gt;0,VLOOKUP($B87,勞健金額查詢!$N:$O,2,1),0)</f>
        <v>0</v>
      </c>
      <c r="K87" s="58">
        <f>VLOOKUP($J87,勞健金額查詢!$O:$P,2,0)</f>
        <v>0</v>
      </c>
      <c r="L87" s="59">
        <f t="shared" si="13"/>
        <v>0</v>
      </c>
      <c r="M87" s="60">
        <f t="shared" si="14"/>
        <v>0</v>
      </c>
    </row>
    <row r="88" spans="1:13" ht="28.5" customHeight="1">
      <c r="A88" s="51"/>
      <c r="B88" s="64"/>
      <c r="C88" s="53">
        <f>IF($B88&lt;&gt;0,VLOOKUP($B88,勞健金額查詢!$B:$C,2,1),0)</f>
        <v>0</v>
      </c>
      <c r="D88" s="54">
        <f>VLOOKUP($C88,勞健金額查詢!$C:$D,2,0)</f>
        <v>0</v>
      </c>
      <c r="E88" s="55">
        <f t="shared" si="10"/>
        <v>0</v>
      </c>
      <c r="F88" s="54">
        <f t="shared" si="11"/>
        <v>0</v>
      </c>
      <c r="G88" s="56">
        <f t="shared" si="12"/>
        <v>0</v>
      </c>
      <c r="H88" s="57">
        <f>IF($B88&lt;&gt;0,VLOOKUP($B88,勞健金額查詢!$G:$H,2,1),0)</f>
        <v>0</v>
      </c>
      <c r="I88" s="58">
        <f>VLOOKUP($H88,勞健金額查詢!$H:$I,2,0)</f>
        <v>0</v>
      </c>
      <c r="J88" s="57">
        <f>IF($B88&lt;&gt;0,VLOOKUP($B88,勞健金額查詢!$N:$O,2,1),0)</f>
        <v>0</v>
      </c>
      <c r="K88" s="58">
        <f>VLOOKUP($J88,勞健金額查詢!$O:$P,2,0)</f>
        <v>0</v>
      </c>
      <c r="L88" s="59">
        <f t="shared" si="13"/>
        <v>0</v>
      </c>
      <c r="M88" s="60">
        <f t="shared" si="14"/>
        <v>0</v>
      </c>
    </row>
    <row r="89" spans="1:13" ht="28.5" customHeight="1">
      <c r="A89" s="51"/>
      <c r="B89" s="64"/>
      <c r="C89" s="53">
        <f>IF($B89&lt;&gt;0,VLOOKUP($B89,勞健金額查詢!$B:$C,2,1),0)</f>
        <v>0</v>
      </c>
      <c r="D89" s="54">
        <f>VLOOKUP($C89,勞健金額查詢!$C:$D,2,0)</f>
        <v>0</v>
      </c>
      <c r="E89" s="55">
        <f t="shared" si="10"/>
        <v>0</v>
      </c>
      <c r="F89" s="54">
        <f t="shared" si="11"/>
        <v>0</v>
      </c>
      <c r="G89" s="56">
        <f t="shared" si="12"/>
        <v>0</v>
      </c>
      <c r="H89" s="57">
        <f>IF($B89&lt;&gt;0,VLOOKUP($B89,勞健金額查詢!$G:$H,2,1),0)</f>
        <v>0</v>
      </c>
      <c r="I89" s="58">
        <f>VLOOKUP($H89,勞健金額查詢!$H:$I,2,0)</f>
        <v>0</v>
      </c>
      <c r="J89" s="57">
        <f>IF($B89&lt;&gt;0,VLOOKUP($B89,勞健金額查詢!$N:$O,2,1),0)</f>
        <v>0</v>
      </c>
      <c r="K89" s="58">
        <f>VLOOKUP($J89,勞健金額查詢!$O:$P,2,0)</f>
        <v>0</v>
      </c>
      <c r="L89" s="59">
        <f t="shared" si="13"/>
        <v>0</v>
      </c>
      <c r="M89" s="60">
        <f t="shared" si="14"/>
        <v>0</v>
      </c>
    </row>
    <row r="90" spans="1:13" ht="28.5" customHeight="1">
      <c r="A90" s="51"/>
      <c r="B90" s="64"/>
      <c r="C90" s="53">
        <f>IF($B90&lt;&gt;0,VLOOKUP($B90,勞健金額查詢!$B:$C,2,1),0)</f>
        <v>0</v>
      </c>
      <c r="D90" s="54">
        <f>VLOOKUP($C90,勞健金額查詢!$C:$D,2,0)</f>
        <v>0</v>
      </c>
      <c r="E90" s="55">
        <f t="shared" si="10"/>
        <v>0</v>
      </c>
      <c r="F90" s="54">
        <f t="shared" si="11"/>
        <v>0</v>
      </c>
      <c r="G90" s="56">
        <f t="shared" si="12"/>
        <v>0</v>
      </c>
      <c r="H90" s="57">
        <f>IF($B90&lt;&gt;0,VLOOKUP($B90,勞健金額查詢!$G:$H,2,1),0)</f>
        <v>0</v>
      </c>
      <c r="I90" s="58">
        <f>VLOOKUP($H90,勞健金額查詢!$H:$I,2,0)</f>
        <v>0</v>
      </c>
      <c r="J90" s="57">
        <f>IF($B90&lt;&gt;0,VLOOKUP($B90,勞健金額查詢!$N:$O,2,1),0)</f>
        <v>0</v>
      </c>
      <c r="K90" s="58">
        <f>VLOOKUP($J90,勞健金額查詢!$O:$P,2,0)</f>
        <v>0</v>
      </c>
      <c r="L90" s="59">
        <f t="shared" si="13"/>
        <v>0</v>
      </c>
      <c r="M90" s="60">
        <f t="shared" si="14"/>
        <v>0</v>
      </c>
    </row>
    <row r="91" spans="1:13" ht="28.5" customHeight="1">
      <c r="A91" s="51"/>
      <c r="B91" s="64"/>
      <c r="C91" s="53">
        <f>IF($B91&lt;&gt;0,VLOOKUP($B91,勞健金額查詢!$B:$C,2,1),0)</f>
        <v>0</v>
      </c>
      <c r="D91" s="54">
        <f>VLOOKUP($C91,勞健金額查詢!$C:$D,2,0)</f>
        <v>0</v>
      </c>
      <c r="E91" s="55">
        <f t="shared" si="10"/>
        <v>0</v>
      </c>
      <c r="F91" s="54">
        <f t="shared" si="11"/>
        <v>0</v>
      </c>
      <c r="G91" s="56">
        <f t="shared" si="12"/>
        <v>0</v>
      </c>
      <c r="H91" s="57">
        <f>IF($B91&lt;&gt;0,VLOOKUP($B91,勞健金額查詢!$G:$H,2,1),0)</f>
        <v>0</v>
      </c>
      <c r="I91" s="58">
        <f>VLOOKUP($H91,勞健金額查詢!$H:$I,2,0)</f>
        <v>0</v>
      </c>
      <c r="J91" s="57">
        <f>IF($B91&lt;&gt;0,VLOOKUP($B91,勞健金額查詢!$N:$O,2,1),0)</f>
        <v>0</v>
      </c>
      <c r="K91" s="58">
        <f>VLOOKUP($J91,勞健金額查詢!$O:$P,2,0)</f>
        <v>0</v>
      </c>
      <c r="L91" s="59">
        <f t="shared" si="13"/>
        <v>0</v>
      </c>
      <c r="M91" s="60">
        <f t="shared" si="14"/>
        <v>0</v>
      </c>
    </row>
    <row r="92" spans="1:13" ht="28.5" customHeight="1">
      <c r="A92" s="51"/>
      <c r="B92" s="64"/>
      <c r="C92" s="53">
        <f>IF($B92&lt;&gt;0,VLOOKUP($B92,勞健金額查詢!$B:$C,2,1),0)</f>
        <v>0</v>
      </c>
      <c r="D92" s="54">
        <f>VLOOKUP($C92,勞健金額查詢!$C:$D,2,0)</f>
        <v>0</v>
      </c>
      <c r="E92" s="55">
        <f t="shared" si="10"/>
        <v>0</v>
      </c>
      <c r="F92" s="54">
        <f t="shared" si="11"/>
        <v>0</v>
      </c>
      <c r="G92" s="56">
        <f t="shared" si="12"/>
        <v>0</v>
      </c>
      <c r="H92" s="57">
        <f>IF($B92&lt;&gt;0,VLOOKUP($B92,勞健金額查詢!$G:$H,2,1),0)</f>
        <v>0</v>
      </c>
      <c r="I92" s="58">
        <f>VLOOKUP($H92,勞健金額查詢!$H:$I,2,0)</f>
        <v>0</v>
      </c>
      <c r="J92" s="57">
        <f>IF($B92&lt;&gt;0,VLOOKUP($B92,勞健金額查詢!$N:$O,2,1),0)</f>
        <v>0</v>
      </c>
      <c r="K92" s="58">
        <f>VLOOKUP($J92,勞健金額查詢!$O:$P,2,0)</f>
        <v>0</v>
      </c>
      <c r="L92" s="59">
        <f t="shared" si="13"/>
        <v>0</v>
      </c>
      <c r="M92" s="60">
        <f t="shared" si="14"/>
        <v>0</v>
      </c>
    </row>
    <row r="93" spans="1:13" ht="28.5" customHeight="1">
      <c r="A93" s="51"/>
      <c r="B93" s="64"/>
      <c r="C93" s="53">
        <f>IF($B93&lt;&gt;0,VLOOKUP($B93,勞健金額查詢!$B:$C,2,1),0)</f>
        <v>0</v>
      </c>
      <c r="D93" s="54">
        <f>VLOOKUP($C93,勞健金額查詢!$C:$D,2,0)</f>
        <v>0</v>
      </c>
      <c r="E93" s="55">
        <f t="shared" si="10"/>
        <v>0</v>
      </c>
      <c r="F93" s="54">
        <f t="shared" si="11"/>
        <v>0</v>
      </c>
      <c r="G93" s="56">
        <f t="shared" si="12"/>
        <v>0</v>
      </c>
      <c r="H93" s="57">
        <f>IF($B93&lt;&gt;0,VLOOKUP($B93,勞健金額查詢!$G:$H,2,1),0)</f>
        <v>0</v>
      </c>
      <c r="I93" s="58">
        <f>VLOOKUP($H93,勞健金額查詢!$H:$I,2,0)</f>
        <v>0</v>
      </c>
      <c r="J93" s="57">
        <f>IF($B93&lt;&gt;0,VLOOKUP($B93,勞健金額查詢!$N:$O,2,1),0)</f>
        <v>0</v>
      </c>
      <c r="K93" s="58">
        <f>VLOOKUP($J93,勞健金額查詢!$O:$P,2,0)</f>
        <v>0</v>
      </c>
      <c r="L93" s="59">
        <f t="shared" si="13"/>
        <v>0</v>
      </c>
      <c r="M93" s="60">
        <f t="shared" si="14"/>
        <v>0</v>
      </c>
    </row>
    <row r="94" spans="1:13" ht="28.5" customHeight="1">
      <c r="A94" s="51"/>
      <c r="B94" s="64"/>
      <c r="C94" s="53">
        <f>IF($B94&lt;&gt;0,VLOOKUP($B94,勞健金額查詢!$B:$C,2,1),0)</f>
        <v>0</v>
      </c>
      <c r="D94" s="54">
        <f>VLOOKUP($C94,勞健金額查詢!$C:$D,2,0)</f>
        <v>0</v>
      </c>
      <c r="E94" s="55">
        <f t="shared" si="10"/>
        <v>0</v>
      </c>
      <c r="F94" s="54">
        <f t="shared" si="11"/>
        <v>0</v>
      </c>
      <c r="G94" s="56">
        <f t="shared" si="12"/>
        <v>0</v>
      </c>
      <c r="H94" s="57">
        <f>IF($B94&lt;&gt;0,VLOOKUP($B94,勞健金額查詢!$G:$H,2,1),0)</f>
        <v>0</v>
      </c>
      <c r="I94" s="58">
        <f>VLOOKUP($H94,勞健金額查詢!$H:$I,2,0)</f>
        <v>0</v>
      </c>
      <c r="J94" s="57">
        <f>IF($B94&lt;&gt;0,VLOOKUP($B94,勞健金額查詢!$N:$O,2,1),0)</f>
        <v>0</v>
      </c>
      <c r="K94" s="58">
        <f>VLOOKUP($J94,勞健金額查詢!$O:$P,2,0)</f>
        <v>0</v>
      </c>
      <c r="L94" s="59">
        <f t="shared" si="13"/>
        <v>0</v>
      </c>
      <c r="M94" s="60">
        <f t="shared" si="14"/>
        <v>0</v>
      </c>
    </row>
    <row r="95" spans="1:13" ht="28.5" customHeight="1">
      <c r="A95" s="51"/>
      <c r="B95" s="64"/>
      <c r="C95" s="53">
        <f>IF($B95&lt;&gt;0,VLOOKUP($B95,勞健金額查詢!$B:$C,2,1),0)</f>
        <v>0</v>
      </c>
      <c r="D95" s="54">
        <f>VLOOKUP($C95,勞健金額查詢!$C:$D,2,0)</f>
        <v>0</v>
      </c>
      <c r="E95" s="55">
        <f t="shared" si="10"/>
        <v>0</v>
      </c>
      <c r="F95" s="54">
        <f t="shared" si="11"/>
        <v>0</v>
      </c>
      <c r="G95" s="56">
        <f t="shared" si="12"/>
        <v>0</v>
      </c>
      <c r="H95" s="57">
        <f>IF($B95&lt;&gt;0,VLOOKUP($B95,勞健金額查詢!$G:$H,2,1),0)</f>
        <v>0</v>
      </c>
      <c r="I95" s="58">
        <f>VLOOKUP($H95,勞健金額查詢!$H:$I,2,0)</f>
        <v>0</v>
      </c>
      <c r="J95" s="57">
        <f>IF($B95&lt;&gt;0,VLOOKUP($B95,勞健金額查詢!$N:$O,2,1),0)</f>
        <v>0</v>
      </c>
      <c r="K95" s="58">
        <f>VLOOKUP($J95,勞健金額查詢!$O:$P,2,0)</f>
        <v>0</v>
      </c>
      <c r="L95" s="59">
        <f t="shared" si="13"/>
        <v>0</v>
      </c>
      <c r="M95" s="60">
        <f t="shared" si="14"/>
        <v>0</v>
      </c>
    </row>
    <row r="96" spans="1:13" ht="28.5" customHeight="1">
      <c r="A96" s="51"/>
      <c r="B96" s="64"/>
      <c r="C96" s="53">
        <f>IF($B96&lt;&gt;0,VLOOKUP($B96,勞健金額查詢!$B:$C,2,1),0)</f>
        <v>0</v>
      </c>
      <c r="D96" s="54">
        <f>VLOOKUP($C96,勞健金額查詢!$C:$D,2,0)</f>
        <v>0</v>
      </c>
      <c r="E96" s="55">
        <f t="shared" si="10"/>
        <v>0</v>
      </c>
      <c r="F96" s="54">
        <f t="shared" si="11"/>
        <v>0</v>
      </c>
      <c r="G96" s="56">
        <f t="shared" si="12"/>
        <v>0</v>
      </c>
      <c r="H96" s="57">
        <f>IF($B96&lt;&gt;0,VLOOKUP($B96,勞健金額查詢!$G:$H,2,1),0)</f>
        <v>0</v>
      </c>
      <c r="I96" s="58">
        <f>VLOOKUP($H96,勞健金額查詢!$H:$I,2,0)</f>
        <v>0</v>
      </c>
      <c r="J96" s="57">
        <f>IF($B96&lt;&gt;0,VLOOKUP($B96,勞健金額查詢!$N:$O,2,1),0)</f>
        <v>0</v>
      </c>
      <c r="K96" s="58">
        <f>VLOOKUP($J96,勞健金額查詢!$O:$P,2,0)</f>
        <v>0</v>
      </c>
      <c r="L96" s="59">
        <f t="shared" si="13"/>
        <v>0</v>
      </c>
      <c r="M96" s="60">
        <f t="shared" si="14"/>
        <v>0</v>
      </c>
    </row>
    <row r="97" spans="1:13" ht="28.5" customHeight="1">
      <c r="A97" s="51"/>
      <c r="B97" s="64"/>
      <c r="C97" s="53">
        <f>IF($B97&lt;&gt;0,VLOOKUP($B97,勞健金額查詢!$B:$C,2,1),0)</f>
        <v>0</v>
      </c>
      <c r="D97" s="54">
        <f>VLOOKUP($C97,勞健金額查詢!$C:$D,2,0)</f>
        <v>0</v>
      </c>
      <c r="E97" s="55">
        <f t="shared" si="10"/>
        <v>0</v>
      </c>
      <c r="F97" s="54">
        <f t="shared" si="11"/>
        <v>0</v>
      </c>
      <c r="G97" s="56">
        <f t="shared" si="12"/>
        <v>0</v>
      </c>
      <c r="H97" s="57">
        <f>IF($B97&lt;&gt;0,VLOOKUP($B97,勞健金額查詢!$G:$H,2,1),0)</f>
        <v>0</v>
      </c>
      <c r="I97" s="58">
        <f>VLOOKUP($H97,勞健金額查詢!$H:$I,2,0)</f>
        <v>0</v>
      </c>
      <c r="J97" s="57">
        <f>IF($B97&lt;&gt;0,VLOOKUP($B97,勞健金額查詢!$N:$O,2,1),0)</f>
        <v>0</v>
      </c>
      <c r="K97" s="58">
        <f>VLOOKUP($J97,勞健金額查詢!$O:$P,2,0)</f>
        <v>0</v>
      </c>
      <c r="L97" s="59">
        <f t="shared" si="13"/>
        <v>0</v>
      </c>
      <c r="M97" s="60">
        <f t="shared" si="14"/>
        <v>0</v>
      </c>
    </row>
    <row r="98" spans="1:13" ht="28.5" customHeight="1">
      <c r="A98" s="51"/>
      <c r="B98" s="64"/>
      <c r="C98" s="53">
        <f>IF($B98&lt;&gt;0,VLOOKUP($B98,勞健金額查詢!$B:$C,2,1),0)</f>
        <v>0</v>
      </c>
      <c r="D98" s="54">
        <f>VLOOKUP($C98,勞健金額查詢!$C:$D,2,0)</f>
        <v>0</v>
      </c>
      <c r="E98" s="55">
        <f t="shared" si="10"/>
        <v>0</v>
      </c>
      <c r="F98" s="54">
        <f t="shared" si="11"/>
        <v>0</v>
      </c>
      <c r="G98" s="56">
        <f t="shared" si="12"/>
        <v>0</v>
      </c>
      <c r="H98" s="57">
        <f>IF($B98&lt;&gt;0,VLOOKUP($B98,勞健金額查詢!$G:$H,2,1),0)</f>
        <v>0</v>
      </c>
      <c r="I98" s="58">
        <f>VLOOKUP($H98,勞健金額查詢!$H:$I,2,0)</f>
        <v>0</v>
      </c>
      <c r="J98" s="57">
        <f>IF($B98&lt;&gt;0,VLOOKUP($B98,勞健金額查詢!$N:$O,2,1),0)</f>
        <v>0</v>
      </c>
      <c r="K98" s="58">
        <f>VLOOKUP($J98,勞健金額查詢!$O:$P,2,0)</f>
        <v>0</v>
      </c>
      <c r="L98" s="59">
        <f t="shared" si="13"/>
        <v>0</v>
      </c>
      <c r="M98" s="60">
        <f t="shared" si="14"/>
        <v>0</v>
      </c>
    </row>
    <row r="99" spans="1:13" ht="28.5" customHeight="1">
      <c r="A99" s="51"/>
      <c r="B99" s="64"/>
      <c r="C99" s="53">
        <f>IF($B99&lt;&gt;0,VLOOKUP($B99,勞健金額查詢!$B:$C,2,1),0)</f>
        <v>0</v>
      </c>
      <c r="D99" s="54">
        <f>VLOOKUP($C99,勞健金額查詢!$C:$D,2,0)</f>
        <v>0</v>
      </c>
      <c r="E99" s="55">
        <f t="shared" si="10"/>
        <v>0</v>
      </c>
      <c r="F99" s="54">
        <f t="shared" si="11"/>
        <v>0</v>
      </c>
      <c r="G99" s="56">
        <f t="shared" si="12"/>
        <v>0</v>
      </c>
      <c r="H99" s="57">
        <f>IF($B99&lt;&gt;0,VLOOKUP($B99,勞健金額查詢!$G:$H,2,1),0)</f>
        <v>0</v>
      </c>
      <c r="I99" s="58">
        <f>VLOOKUP($H99,勞健金額查詢!$H:$I,2,0)</f>
        <v>0</v>
      </c>
      <c r="J99" s="57">
        <f>IF($B99&lt;&gt;0,VLOOKUP($B99,勞健金額查詢!$N:$O,2,1),0)</f>
        <v>0</v>
      </c>
      <c r="K99" s="58">
        <f>VLOOKUP($J99,勞健金額查詢!$O:$P,2,0)</f>
        <v>0</v>
      </c>
      <c r="L99" s="59">
        <f t="shared" si="13"/>
        <v>0</v>
      </c>
      <c r="M99" s="60">
        <f t="shared" si="14"/>
        <v>0</v>
      </c>
    </row>
    <row r="100" spans="1:13" ht="28.5" customHeight="1">
      <c r="A100" s="51"/>
      <c r="B100" s="64"/>
      <c r="C100" s="53">
        <f>IF($B100&lt;&gt;0,VLOOKUP($B100,勞健金額查詢!$B:$C,2,1),0)</f>
        <v>0</v>
      </c>
      <c r="D100" s="54">
        <f>VLOOKUP($C100,勞健金額查詢!$C:$D,2,0)</f>
        <v>0</v>
      </c>
      <c r="E100" s="55">
        <f t="shared" si="10"/>
        <v>0</v>
      </c>
      <c r="F100" s="54">
        <f t="shared" si="11"/>
        <v>0</v>
      </c>
      <c r="G100" s="56">
        <f t="shared" si="12"/>
        <v>0</v>
      </c>
      <c r="H100" s="57">
        <f>IF($B100&lt;&gt;0,VLOOKUP($B100,勞健金額查詢!$G:$H,2,1),0)</f>
        <v>0</v>
      </c>
      <c r="I100" s="58">
        <f>VLOOKUP($H100,勞健金額查詢!$H:$I,2,0)</f>
        <v>0</v>
      </c>
      <c r="J100" s="57">
        <f>IF($B100&lt;&gt;0,VLOOKUP($B100,勞健金額查詢!$N:$O,2,1),0)</f>
        <v>0</v>
      </c>
      <c r="K100" s="58">
        <f>VLOOKUP($J100,勞健金額查詢!$O:$P,2,0)</f>
        <v>0</v>
      </c>
      <c r="L100" s="59">
        <f t="shared" si="13"/>
        <v>0</v>
      </c>
      <c r="M100" s="60">
        <f t="shared" si="14"/>
        <v>0</v>
      </c>
    </row>
    <row r="101" spans="1:13" ht="28.5" customHeight="1">
      <c r="A101" s="51"/>
      <c r="B101" s="64"/>
      <c r="C101" s="53">
        <f>IF($B101&lt;&gt;0,VLOOKUP($B101,勞健金額查詢!$B:$C,2,1),0)</f>
        <v>0</v>
      </c>
      <c r="D101" s="54">
        <f>VLOOKUP($C101,勞健金額查詢!$C:$D,2,0)</f>
        <v>0</v>
      </c>
      <c r="E101" s="55">
        <f t="shared" si="10"/>
        <v>0</v>
      </c>
      <c r="F101" s="54">
        <f t="shared" si="11"/>
        <v>0</v>
      </c>
      <c r="G101" s="56">
        <f t="shared" si="12"/>
        <v>0</v>
      </c>
      <c r="H101" s="57">
        <f>IF($B101&lt;&gt;0,VLOOKUP($B101,勞健金額查詢!$G:$H,2,1),0)</f>
        <v>0</v>
      </c>
      <c r="I101" s="58">
        <f>VLOOKUP($H101,勞健金額查詢!$H:$I,2,0)</f>
        <v>0</v>
      </c>
      <c r="J101" s="57">
        <f>IF($B101&lt;&gt;0,VLOOKUP($B101,勞健金額查詢!$N:$O,2,1),0)</f>
        <v>0</v>
      </c>
      <c r="K101" s="58">
        <f>VLOOKUP($J101,勞健金額查詢!$O:$P,2,0)</f>
        <v>0</v>
      </c>
      <c r="L101" s="59">
        <f t="shared" si="13"/>
        <v>0</v>
      </c>
      <c r="M101" s="60">
        <f t="shared" si="14"/>
        <v>0</v>
      </c>
    </row>
    <row r="102" spans="1:13" ht="28.5" customHeight="1" thickBot="1">
      <c r="A102" s="65"/>
      <c r="B102" s="66"/>
      <c r="C102" s="67">
        <f>IF($B102&lt;&gt;0,VLOOKUP($B102,勞健金額查詢!$B:$C,2,1),0)</f>
        <v>0</v>
      </c>
      <c r="D102" s="68">
        <f>VLOOKUP($C102,勞健金額查詢!$C:$D,2,0)</f>
        <v>0</v>
      </c>
      <c r="E102" s="69">
        <f t="shared" ref="E102" si="15">IF($C102&lt;&gt;"X",ROUND($C102*$O$3,0),0)</f>
        <v>0</v>
      </c>
      <c r="F102" s="68">
        <f t="shared" ref="F102" si="16">IF($C102&lt;&gt;"X",ROUND($C102*0.025%,0),0)</f>
        <v>0</v>
      </c>
      <c r="G102" s="70">
        <f t="shared" ref="G102" si="17">SUM(D102:F102)</f>
        <v>0</v>
      </c>
      <c r="H102" s="71">
        <f>IF($B102&lt;&gt;0,VLOOKUP($B102,勞健金額查詢!$G:$H,2,1),0)</f>
        <v>0</v>
      </c>
      <c r="I102" s="72">
        <f>VLOOKUP($H102,勞健金額查詢!$H:$I,2,0)</f>
        <v>0</v>
      </c>
      <c r="J102" s="71">
        <f>IF($B102&lt;&gt;0,VLOOKUP($B102,勞健金額查詢!$N:$O,2,1),0)</f>
        <v>0</v>
      </c>
      <c r="K102" s="72">
        <f>VLOOKUP($J102,勞健金額查詢!$O:$P,2,0)</f>
        <v>0</v>
      </c>
      <c r="L102" s="73">
        <f t="shared" ref="L102" si="18">G102+I102+K102</f>
        <v>0</v>
      </c>
      <c r="M102" s="74">
        <f t="shared" ref="M102" si="19">B102+L102</f>
        <v>0</v>
      </c>
    </row>
    <row r="103" spans="1:13" ht="28.5" customHeight="1" thickTop="1" thickBot="1">
      <c r="A103" s="75" t="s">
        <v>115</v>
      </c>
      <c r="B103" s="76">
        <f>SUM(B3:B102)</f>
        <v>0</v>
      </c>
      <c r="C103" s="77" t="s">
        <v>115</v>
      </c>
      <c r="D103" s="78">
        <f>SUM(D3:D102)</f>
        <v>0</v>
      </c>
      <c r="E103" s="79">
        <f>SUM(E3:E102)</f>
        <v>0</v>
      </c>
      <c r="F103" s="78">
        <f>SUM(F3:F102)</f>
        <v>0</v>
      </c>
      <c r="G103" s="80">
        <f>SUM(G3:G102)</f>
        <v>0</v>
      </c>
      <c r="H103" s="81" t="s">
        <v>115</v>
      </c>
      <c r="I103" s="80">
        <f>SUM(I3:I102)</f>
        <v>0</v>
      </c>
      <c r="J103" s="81" t="s">
        <v>115</v>
      </c>
      <c r="K103" s="80">
        <f>SUM(K3:K102)</f>
        <v>0</v>
      </c>
      <c r="L103" s="82">
        <f>SUM(L3:L102)</f>
        <v>0</v>
      </c>
      <c r="M103" s="83">
        <f>SUM(M3:M102)</f>
        <v>0</v>
      </c>
    </row>
    <row r="104" spans="1:13" ht="9.9499999999999993" customHeight="1" thickTop="1"/>
    <row r="105" spans="1:13" ht="24.95" customHeight="1">
      <c r="A105" s="84" t="s">
        <v>116</v>
      </c>
    </row>
    <row r="106" spans="1:13" ht="24.95" customHeight="1">
      <c r="A106" s="84" t="s">
        <v>117</v>
      </c>
    </row>
    <row r="107" spans="1:13" ht="24.95" customHeight="1">
      <c r="A107" s="84" t="s">
        <v>118</v>
      </c>
    </row>
    <row r="108" spans="1:13" ht="24.95" customHeight="1">
      <c r="A108" s="84" t="s">
        <v>119</v>
      </c>
    </row>
    <row r="109" spans="1:13" ht="24.95" customHeight="1">
      <c r="A109" s="84" t="s">
        <v>120</v>
      </c>
    </row>
    <row r="110" spans="1:13" ht="9.9499999999999993" customHeight="1"/>
    <row r="111" spans="1:13" ht="20.100000000000001" customHeight="1">
      <c r="A111" s="85" t="s">
        <v>121</v>
      </c>
    </row>
    <row r="112" spans="1:13" ht="20.100000000000001" customHeight="1">
      <c r="A112" s="85" t="s">
        <v>122</v>
      </c>
    </row>
    <row r="1124" spans="17:17" ht="20.100000000000001" customHeight="1">
      <c r="Q1124" s="86" t="s">
        <v>123</v>
      </c>
    </row>
  </sheetData>
  <sheetProtection password="85BA" sheet="1" objects="1" scenarios="1" formatCells="0" formatColumns="0" formatRows="0" autoFilter="0" pivotTables="0"/>
  <mergeCells count="8">
    <mergeCell ref="A1:A2"/>
    <mergeCell ref="O1:O2"/>
    <mergeCell ref="M1:M2"/>
    <mergeCell ref="B1:B2"/>
    <mergeCell ref="C1:G1"/>
    <mergeCell ref="H1:I1"/>
    <mergeCell ref="J1:K1"/>
    <mergeCell ref="L1:L2"/>
  </mergeCells>
  <phoneticPr fontId="2" type="noConversion"/>
  <conditionalFormatting sqref="J3:J103 H3:H103 A3:C103">
    <cfRule type="cellIs" dxfId="0" priority="4" stopIfTrue="1" operator="equal">
      <formula>"X"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workbookViewId="0"/>
  </sheetViews>
  <sheetFormatPr defaultColWidth="9" defaultRowHeight="15.75"/>
  <cols>
    <col min="1" max="1" width="32.625" style="1" customWidth="1"/>
    <col min="2" max="2" width="8.625" style="11" hidden="1" customWidth="1"/>
    <col min="3" max="3" width="14.625" style="12" customWidth="1"/>
    <col min="4" max="4" width="11.125" style="13" customWidth="1"/>
    <col min="5" max="5" width="2.625" style="1" customWidth="1"/>
    <col min="6" max="6" width="6.625" style="23" customWidth="1"/>
    <col min="7" max="7" width="8.625" style="11" hidden="1" customWidth="1"/>
    <col min="8" max="8" width="14.625" style="12" customWidth="1"/>
    <col min="9" max="9" width="11.125" style="13" customWidth="1"/>
    <col min="10" max="10" width="2.625" style="1" customWidth="1"/>
    <col min="11" max="11" width="8.625" style="1" customWidth="1"/>
    <col min="12" max="12" width="6.625" style="1" customWidth="1"/>
    <col min="13" max="13" width="24.125" style="1" bestFit="1" customWidth="1"/>
    <col min="14" max="14" width="8.625" style="11" hidden="1" customWidth="1"/>
    <col min="15" max="15" width="14.625" style="12" customWidth="1"/>
    <col min="16" max="16" width="11.125" style="13" customWidth="1"/>
    <col min="17" max="16384" width="9" style="1"/>
  </cols>
  <sheetData>
    <row r="1" spans="1:16" ht="21.95" customHeight="1" thickTop="1">
      <c r="A1" s="37" t="s">
        <v>1</v>
      </c>
      <c r="B1" s="38" t="s">
        <v>0</v>
      </c>
      <c r="C1" s="39" t="s">
        <v>90</v>
      </c>
      <c r="D1" s="40" t="s">
        <v>91</v>
      </c>
      <c r="E1" s="36"/>
      <c r="F1" s="41" t="s">
        <v>92</v>
      </c>
      <c r="G1" s="38" t="s">
        <v>0</v>
      </c>
      <c r="H1" s="42" t="s">
        <v>93</v>
      </c>
      <c r="I1" s="43" t="s">
        <v>2</v>
      </c>
      <c r="J1" s="36"/>
      <c r="K1" s="44" t="s">
        <v>3</v>
      </c>
      <c r="L1" s="45" t="s">
        <v>92</v>
      </c>
      <c r="M1" s="45" t="s">
        <v>4</v>
      </c>
      <c r="N1" s="38" t="s">
        <v>0</v>
      </c>
      <c r="O1" s="42" t="s">
        <v>94</v>
      </c>
      <c r="P1" s="43" t="s">
        <v>2</v>
      </c>
    </row>
    <row r="2" spans="1:16" ht="21.95" hidden="1" customHeight="1">
      <c r="A2" s="2"/>
      <c r="B2" s="5"/>
      <c r="C2" s="6" t="s">
        <v>101</v>
      </c>
      <c r="D2" s="3">
        <v>0</v>
      </c>
      <c r="F2" s="20"/>
      <c r="G2" s="5"/>
      <c r="H2" s="6" t="s">
        <v>101</v>
      </c>
      <c r="I2" s="3">
        <v>0</v>
      </c>
      <c r="K2" s="2"/>
      <c r="L2" s="4"/>
      <c r="M2" s="4"/>
      <c r="N2" s="5"/>
      <c r="O2" s="6" t="s">
        <v>101</v>
      </c>
      <c r="P2" s="3">
        <v>0</v>
      </c>
    </row>
    <row r="3" spans="1:16" ht="21.95" hidden="1" customHeight="1">
      <c r="A3" s="2"/>
      <c r="B3" s="5">
        <v>0</v>
      </c>
      <c r="C3" s="6">
        <v>0</v>
      </c>
      <c r="D3" s="3">
        <v>0</v>
      </c>
      <c r="F3" s="20"/>
      <c r="G3" s="5">
        <v>0</v>
      </c>
      <c r="H3" s="6">
        <v>0</v>
      </c>
      <c r="I3" s="3">
        <v>0</v>
      </c>
      <c r="K3" s="2"/>
      <c r="L3" s="4"/>
      <c r="M3" s="4"/>
      <c r="N3" s="5">
        <v>0</v>
      </c>
      <c r="O3" s="6">
        <v>0</v>
      </c>
      <c r="P3" s="3">
        <v>0</v>
      </c>
    </row>
    <row r="4" spans="1:16" ht="21.95" customHeight="1">
      <c r="A4" s="7" t="s">
        <v>7</v>
      </c>
      <c r="B4" s="8">
        <v>1</v>
      </c>
      <c r="C4" s="14">
        <v>11100</v>
      </c>
      <c r="D4" s="17">
        <v>855</v>
      </c>
      <c r="F4" s="21">
        <v>1</v>
      </c>
      <c r="G4" s="8">
        <v>1</v>
      </c>
      <c r="H4" s="24">
        <v>23100</v>
      </c>
      <c r="I4" s="33">
        <v>1047</v>
      </c>
      <c r="K4" s="26" t="s">
        <v>95</v>
      </c>
      <c r="L4" s="27">
        <v>1</v>
      </c>
      <c r="M4" s="28" t="s">
        <v>8</v>
      </c>
      <c r="N4" s="8">
        <v>1</v>
      </c>
      <c r="O4" s="32">
        <v>1500</v>
      </c>
      <c r="P4" s="35">
        <v>90</v>
      </c>
    </row>
    <row r="5" spans="1:16" ht="21.95" customHeight="1">
      <c r="A5" s="7" t="s">
        <v>7</v>
      </c>
      <c r="B5" s="8">
        <f>C4+1</f>
        <v>11101</v>
      </c>
      <c r="C5" s="14">
        <v>12540</v>
      </c>
      <c r="D5" s="17">
        <v>966</v>
      </c>
      <c r="F5" s="21">
        <v>2</v>
      </c>
      <c r="G5" s="8">
        <f>H4+1</f>
        <v>23101</v>
      </c>
      <c r="H5" s="24">
        <v>24000</v>
      </c>
      <c r="I5" s="33">
        <v>1087</v>
      </c>
      <c r="K5" s="26"/>
      <c r="L5" s="27">
        <v>2</v>
      </c>
      <c r="M5" s="28" t="s">
        <v>10</v>
      </c>
      <c r="N5" s="8">
        <f>O4+1</f>
        <v>1501</v>
      </c>
      <c r="O5" s="32">
        <v>3000</v>
      </c>
      <c r="P5" s="35">
        <v>180</v>
      </c>
    </row>
    <row r="6" spans="1:16" ht="21.95" customHeight="1">
      <c r="A6" s="7" t="s">
        <v>7</v>
      </c>
      <c r="B6" s="8">
        <f t="shared" ref="B6:B30" si="0">C5+1</f>
        <v>12541</v>
      </c>
      <c r="C6" s="14">
        <v>13500</v>
      </c>
      <c r="D6" s="17">
        <v>1040</v>
      </c>
      <c r="F6" s="21">
        <v>3</v>
      </c>
      <c r="G6" s="8">
        <f t="shared" ref="G6:G51" si="1">H5+1</f>
        <v>24001</v>
      </c>
      <c r="H6" s="24">
        <v>25200</v>
      </c>
      <c r="I6" s="33">
        <v>1142</v>
      </c>
      <c r="K6" s="26"/>
      <c r="L6" s="27">
        <v>3</v>
      </c>
      <c r="M6" s="28" t="s">
        <v>11</v>
      </c>
      <c r="N6" s="8">
        <f t="shared" ref="N6:N64" si="2">O5+1</f>
        <v>3001</v>
      </c>
      <c r="O6" s="32">
        <v>4500</v>
      </c>
      <c r="P6" s="35">
        <v>270</v>
      </c>
    </row>
    <row r="7" spans="1:16" ht="21.95" customHeight="1">
      <c r="A7" s="7" t="s">
        <v>7</v>
      </c>
      <c r="B7" s="8">
        <f t="shared" si="0"/>
        <v>13501</v>
      </c>
      <c r="C7" s="14">
        <v>15840</v>
      </c>
      <c r="D7" s="17">
        <v>1220</v>
      </c>
      <c r="F7" s="21">
        <v>4</v>
      </c>
      <c r="G7" s="8">
        <f t="shared" si="1"/>
        <v>25201</v>
      </c>
      <c r="H7" s="24">
        <v>26400</v>
      </c>
      <c r="I7" s="33">
        <v>1196</v>
      </c>
      <c r="K7" s="26"/>
      <c r="L7" s="27">
        <v>4</v>
      </c>
      <c r="M7" s="28" t="s">
        <v>12</v>
      </c>
      <c r="N7" s="8">
        <f t="shared" si="2"/>
        <v>4501</v>
      </c>
      <c r="O7" s="32">
        <v>6000</v>
      </c>
      <c r="P7" s="35">
        <v>360</v>
      </c>
    </row>
    <row r="8" spans="1:16" ht="21.95" customHeight="1">
      <c r="A8" s="7" t="s">
        <v>7</v>
      </c>
      <c r="B8" s="8">
        <f t="shared" si="0"/>
        <v>15841</v>
      </c>
      <c r="C8" s="14">
        <v>16500</v>
      </c>
      <c r="D8" s="17">
        <v>1271</v>
      </c>
      <c r="F8" s="21">
        <v>5</v>
      </c>
      <c r="G8" s="8">
        <f t="shared" si="1"/>
        <v>26401</v>
      </c>
      <c r="H8" s="24">
        <v>27600</v>
      </c>
      <c r="I8" s="33">
        <v>1250</v>
      </c>
      <c r="K8" s="26"/>
      <c r="L8" s="27">
        <v>5</v>
      </c>
      <c r="M8" s="28" t="s">
        <v>13</v>
      </c>
      <c r="N8" s="8">
        <f t="shared" si="2"/>
        <v>6001</v>
      </c>
      <c r="O8" s="32">
        <v>7500</v>
      </c>
      <c r="P8" s="35">
        <v>450</v>
      </c>
    </row>
    <row r="9" spans="1:16" ht="21.95" customHeight="1">
      <c r="A9" s="7" t="s">
        <v>7</v>
      </c>
      <c r="B9" s="8">
        <f t="shared" si="0"/>
        <v>16501</v>
      </c>
      <c r="C9" s="14">
        <v>17280</v>
      </c>
      <c r="D9" s="17">
        <v>1331</v>
      </c>
      <c r="F9" s="21">
        <v>6</v>
      </c>
      <c r="G9" s="8">
        <f t="shared" si="1"/>
        <v>27601</v>
      </c>
      <c r="H9" s="24">
        <v>28800</v>
      </c>
      <c r="I9" s="33">
        <v>1305</v>
      </c>
      <c r="K9" s="26" t="s">
        <v>96</v>
      </c>
      <c r="L9" s="27">
        <v>6</v>
      </c>
      <c r="M9" s="28" t="s">
        <v>14</v>
      </c>
      <c r="N9" s="8">
        <f t="shared" si="2"/>
        <v>7501</v>
      </c>
      <c r="O9" s="32">
        <v>8700</v>
      </c>
      <c r="P9" s="35">
        <v>522</v>
      </c>
    </row>
    <row r="10" spans="1:16" ht="21.95" customHeight="1">
      <c r="A10" s="7" t="s">
        <v>7</v>
      </c>
      <c r="B10" s="8">
        <f t="shared" si="0"/>
        <v>17281</v>
      </c>
      <c r="C10" s="14">
        <v>17880</v>
      </c>
      <c r="D10" s="17">
        <v>1377</v>
      </c>
      <c r="F10" s="21">
        <v>7</v>
      </c>
      <c r="G10" s="8">
        <f t="shared" si="1"/>
        <v>28801</v>
      </c>
      <c r="H10" s="24">
        <v>30300</v>
      </c>
      <c r="I10" s="33">
        <v>1373</v>
      </c>
      <c r="K10" s="26"/>
      <c r="L10" s="27">
        <v>7</v>
      </c>
      <c r="M10" s="28" t="s">
        <v>15</v>
      </c>
      <c r="N10" s="8">
        <f t="shared" si="2"/>
        <v>8701</v>
      </c>
      <c r="O10" s="32">
        <v>9900</v>
      </c>
      <c r="P10" s="35">
        <v>594</v>
      </c>
    </row>
    <row r="11" spans="1:16" ht="21.95" customHeight="1">
      <c r="A11" s="7" t="s">
        <v>7</v>
      </c>
      <c r="B11" s="8">
        <f t="shared" si="0"/>
        <v>17881</v>
      </c>
      <c r="C11" s="14">
        <v>19047</v>
      </c>
      <c r="D11" s="17">
        <v>1466</v>
      </c>
      <c r="F11" s="21">
        <v>8</v>
      </c>
      <c r="G11" s="8">
        <f t="shared" si="1"/>
        <v>30301</v>
      </c>
      <c r="H11" s="24">
        <v>31800</v>
      </c>
      <c r="I11" s="33">
        <v>1441</v>
      </c>
      <c r="K11" s="26"/>
      <c r="L11" s="27">
        <v>8</v>
      </c>
      <c r="M11" s="28" t="s">
        <v>97</v>
      </c>
      <c r="N11" s="8">
        <f t="shared" si="2"/>
        <v>9901</v>
      </c>
      <c r="O11" s="32">
        <v>11100</v>
      </c>
      <c r="P11" s="35">
        <v>666</v>
      </c>
    </row>
    <row r="12" spans="1:16" ht="21.95" customHeight="1">
      <c r="A12" s="7" t="s">
        <v>7</v>
      </c>
      <c r="B12" s="8">
        <f t="shared" si="0"/>
        <v>19048</v>
      </c>
      <c r="C12" s="14">
        <v>20008</v>
      </c>
      <c r="D12" s="17">
        <v>1541</v>
      </c>
      <c r="F12" s="21">
        <v>9</v>
      </c>
      <c r="G12" s="8">
        <f t="shared" si="1"/>
        <v>31801</v>
      </c>
      <c r="H12" s="24">
        <v>33300</v>
      </c>
      <c r="I12" s="33">
        <v>1509</v>
      </c>
      <c r="K12" s="26"/>
      <c r="L12" s="27">
        <v>9</v>
      </c>
      <c r="M12" s="28" t="s">
        <v>16</v>
      </c>
      <c r="N12" s="8">
        <f t="shared" si="2"/>
        <v>11101</v>
      </c>
      <c r="O12" s="32">
        <v>12540</v>
      </c>
      <c r="P12" s="35">
        <v>752</v>
      </c>
    </row>
    <row r="13" spans="1:16" ht="21.95" customHeight="1">
      <c r="A13" s="7" t="s">
        <v>7</v>
      </c>
      <c r="B13" s="8">
        <f t="shared" si="0"/>
        <v>20009</v>
      </c>
      <c r="C13" s="14">
        <v>21009</v>
      </c>
      <c r="D13" s="17">
        <v>1618</v>
      </c>
      <c r="F13" s="21">
        <v>10</v>
      </c>
      <c r="G13" s="8">
        <f t="shared" si="1"/>
        <v>33301</v>
      </c>
      <c r="H13" s="24">
        <v>34800</v>
      </c>
      <c r="I13" s="33">
        <v>1577</v>
      </c>
      <c r="K13" s="26"/>
      <c r="L13" s="27">
        <v>10</v>
      </c>
      <c r="M13" s="28" t="s">
        <v>17</v>
      </c>
      <c r="N13" s="8">
        <f t="shared" si="2"/>
        <v>12541</v>
      </c>
      <c r="O13" s="32">
        <v>13500</v>
      </c>
      <c r="P13" s="35">
        <v>810</v>
      </c>
    </row>
    <row r="14" spans="1:16" ht="21.95" customHeight="1">
      <c r="A14" s="7" t="s">
        <v>7</v>
      </c>
      <c r="B14" s="8">
        <f t="shared" si="0"/>
        <v>21010</v>
      </c>
      <c r="C14" s="14">
        <v>22000</v>
      </c>
      <c r="D14" s="17">
        <v>1694</v>
      </c>
      <c r="F14" s="21">
        <v>11</v>
      </c>
      <c r="G14" s="8">
        <f t="shared" si="1"/>
        <v>34801</v>
      </c>
      <c r="H14" s="24">
        <v>36300</v>
      </c>
      <c r="I14" s="33">
        <v>1645</v>
      </c>
      <c r="K14" s="26" t="s">
        <v>19</v>
      </c>
      <c r="L14" s="27">
        <v>11</v>
      </c>
      <c r="M14" s="28" t="s">
        <v>20</v>
      </c>
      <c r="N14" s="8">
        <f t="shared" si="2"/>
        <v>13501</v>
      </c>
      <c r="O14" s="32">
        <v>15840</v>
      </c>
      <c r="P14" s="35">
        <v>950</v>
      </c>
    </row>
    <row r="15" spans="1:16" ht="21.95" customHeight="1">
      <c r="A15" s="7" t="s">
        <v>18</v>
      </c>
      <c r="B15" s="8">
        <f t="shared" si="0"/>
        <v>22001</v>
      </c>
      <c r="C15" s="15">
        <v>23100</v>
      </c>
      <c r="D15" s="18">
        <v>1779</v>
      </c>
      <c r="F15" s="21">
        <v>12</v>
      </c>
      <c r="G15" s="8">
        <f t="shared" si="1"/>
        <v>36301</v>
      </c>
      <c r="H15" s="24">
        <v>38200</v>
      </c>
      <c r="I15" s="33">
        <v>1731</v>
      </c>
      <c r="K15" s="26"/>
      <c r="L15" s="27">
        <v>12</v>
      </c>
      <c r="M15" s="28" t="s">
        <v>22</v>
      </c>
      <c r="N15" s="8">
        <f t="shared" si="2"/>
        <v>15841</v>
      </c>
      <c r="O15" s="32">
        <v>16500</v>
      </c>
      <c r="P15" s="35">
        <v>990</v>
      </c>
    </row>
    <row r="16" spans="1:16" ht="21.95" customHeight="1">
      <c r="A16" s="7" t="s">
        <v>21</v>
      </c>
      <c r="B16" s="8">
        <f t="shared" si="0"/>
        <v>23101</v>
      </c>
      <c r="C16" s="15">
        <v>24000</v>
      </c>
      <c r="D16" s="18">
        <v>1848</v>
      </c>
      <c r="F16" s="21">
        <v>13</v>
      </c>
      <c r="G16" s="8">
        <f t="shared" si="1"/>
        <v>38201</v>
      </c>
      <c r="H16" s="24">
        <v>40100</v>
      </c>
      <c r="I16" s="33">
        <v>1817</v>
      </c>
      <c r="K16" s="26"/>
      <c r="L16" s="27">
        <v>13</v>
      </c>
      <c r="M16" s="28" t="s">
        <v>24</v>
      </c>
      <c r="N16" s="8">
        <f t="shared" si="2"/>
        <v>16501</v>
      </c>
      <c r="O16" s="32">
        <v>17280</v>
      </c>
      <c r="P16" s="35">
        <v>1037</v>
      </c>
    </row>
    <row r="17" spans="1:16" ht="21.95" customHeight="1">
      <c r="A17" s="7" t="s">
        <v>23</v>
      </c>
      <c r="B17" s="8">
        <f t="shared" si="0"/>
        <v>24001</v>
      </c>
      <c r="C17" s="15">
        <v>25200</v>
      </c>
      <c r="D17" s="18">
        <v>1940</v>
      </c>
      <c r="F17" s="21">
        <v>14</v>
      </c>
      <c r="G17" s="8">
        <f t="shared" si="1"/>
        <v>40101</v>
      </c>
      <c r="H17" s="24">
        <v>42000</v>
      </c>
      <c r="I17" s="33">
        <v>1903</v>
      </c>
      <c r="K17" s="26"/>
      <c r="L17" s="27">
        <v>14</v>
      </c>
      <c r="M17" s="28" t="s">
        <v>26</v>
      </c>
      <c r="N17" s="8">
        <f t="shared" si="2"/>
        <v>17281</v>
      </c>
      <c r="O17" s="32">
        <v>17880</v>
      </c>
      <c r="P17" s="35">
        <v>1073</v>
      </c>
    </row>
    <row r="18" spans="1:16" ht="21.95" customHeight="1">
      <c r="A18" s="7" t="s">
        <v>25</v>
      </c>
      <c r="B18" s="8">
        <f t="shared" si="0"/>
        <v>25201</v>
      </c>
      <c r="C18" s="15">
        <v>26400</v>
      </c>
      <c r="D18" s="18">
        <v>2033</v>
      </c>
      <c r="F18" s="21">
        <v>15</v>
      </c>
      <c r="G18" s="8">
        <f t="shared" si="1"/>
        <v>42001</v>
      </c>
      <c r="H18" s="24">
        <v>43900</v>
      </c>
      <c r="I18" s="33">
        <v>1989</v>
      </c>
      <c r="K18" s="26"/>
      <c r="L18" s="27">
        <v>15</v>
      </c>
      <c r="M18" s="28" t="s">
        <v>28</v>
      </c>
      <c r="N18" s="8">
        <f t="shared" si="2"/>
        <v>17881</v>
      </c>
      <c r="O18" s="32">
        <v>19047</v>
      </c>
      <c r="P18" s="35">
        <v>1143</v>
      </c>
    </row>
    <row r="19" spans="1:16" ht="21.95" customHeight="1">
      <c r="A19" s="7" t="s">
        <v>27</v>
      </c>
      <c r="B19" s="8">
        <f t="shared" si="0"/>
        <v>26401</v>
      </c>
      <c r="C19" s="15">
        <v>27600</v>
      </c>
      <c r="D19" s="18">
        <v>2125</v>
      </c>
      <c r="F19" s="21">
        <v>16</v>
      </c>
      <c r="G19" s="8">
        <f t="shared" si="1"/>
        <v>43901</v>
      </c>
      <c r="H19" s="24">
        <v>45800</v>
      </c>
      <c r="I19" s="33">
        <v>2075</v>
      </c>
      <c r="K19" s="26"/>
      <c r="L19" s="27">
        <v>16</v>
      </c>
      <c r="M19" s="28" t="s">
        <v>30</v>
      </c>
      <c r="N19" s="8">
        <f t="shared" si="2"/>
        <v>19048</v>
      </c>
      <c r="O19" s="32">
        <v>20008</v>
      </c>
      <c r="P19" s="35">
        <v>1200</v>
      </c>
    </row>
    <row r="20" spans="1:16" ht="21.95" customHeight="1">
      <c r="A20" s="7" t="s">
        <v>29</v>
      </c>
      <c r="B20" s="8">
        <f t="shared" si="0"/>
        <v>27601</v>
      </c>
      <c r="C20" s="15">
        <v>28800</v>
      </c>
      <c r="D20" s="18">
        <v>2218</v>
      </c>
      <c r="F20" s="21">
        <v>17</v>
      </c>
      <c r="G20" s="8">
        <f t="shared" si="1"/>
        <v>45801</v>
      </c>
      <c r="H20" s="24">
        <v>48200</v>
      </c>
      <c r="I20" s="33">
        <v>2184</v>
      </c>
      <c r="K20" s="26"/>
      <c r="L20" s="27">
        <v>17</v>
      </c>
      <c r="M20" s="28" t="s">
        <v>32</v>
      </c>
      <c r="N20" s="8">
        <f t="shared" si="2"/>
        <v>20009</v>
      </c>
      <c r="O20" s="32">
        <v>21009</v>
      </c>
      <c r="P20" s="35">
        <v>1261</v>
      </c>
    </row>
    <row r="21" spans="1:16" ht="21.95" customHeight="1">
      <c r="A21" s="7" t="s">
        <v>31</v>
      </c>
      <c r="B21" s="8">
        <f t="shared" si="0"/>
        <v>28801</v>
      </c>
      <c r="C21" s="15">
        <v>30300</v>
      </c>
      <c r="D21" s="18">
        <v>2333</v>
      </c>
      <c r="F21" s="21">
        <v>18</v>
      </c>
      <c r="G21" s="8">
        <f t="shared" si="1"/>
        <v>48201</v>
      </c>
      <c r="H21" s="24">
        <v>50600</v>
      </c>
      <c r="I21" s="33">
        <v>2292</v>
      </c>
      <c r="K21" s="26"/>
      <c r="L21" s="27">
        <v>18</v>
      </c>
      <c r="M21" s="28" t="s">
        <v>34</v>
      </c>
      <c r="N21" s="8">
        <f t="shared" si="2"/>
        <v>21010</v>
      </c>
      <c r="O21" s="32">
        <v>22000</v>
      </c>
      <c r="P21" s="35">
        <v>1320</v>
      </c>
    </row>
    <row r="22" spans="1:16" ht="21.95" customHeight="1">
      <c r="A22" s="7" t="s">
        <v>33</v>
      </c>
      <c r="B22" s="8">
        <f t="shared" si="0"/>
        <v>30301</v>
      </c>
      <c r="C22" s="15">
        <v>31800</v>
      </c>
      <c r="D22" s="18">
        <v>2449</v>
      </c>
      <c r="F22" s="21">
        <v>19</v>
      </c>
      <c r="G22" s="8">
        <f t="shared" si="1"/>
        <v>50601</v>
      </c>
      <c r="H22" s="24">
        <v>53000</v>
      </c>
      <c r="I22" s="33">
        <v>2401</v>
      </c>
      <c r="K22" s="26"/>
      <c r="L22" s="27">
        <v>19</v>
      </c>
      <c r="M22" s="28" t="s">
        <v>98</v>
      </c>
      <c r="N22" s="8">
        <f t="shared" si="2"/>
        <v>22001</v>
      </c>
      <c r="O22" s="24">
        <v>23100</v>
      </c>
      <c r="P22" s="33">
        <v>1386</v>
      </c>
    </row>
    <row r="23" spans="1:16" ht="21.95" customHeight="1">
      <c r="A23" s="7" t="s">
        <v>35</v>
      </c>
      <c r="B23" s="8">
        <f t="shared" si="0"/>
        <v>31801</v>
      </c>
      <c r="C23" s="15">
        <v>33300</v>
      </c>
      <c r="D23" s="18">
        <v>2564</v>
      </c>
      <c r="F23" s="21">
        <v>20</v>
      </c>
      <c r="G23" s="8">
        <f t="shared" si="1"/>
        <v>53001</v>
      </c>
      <c r="H23" s="24">
        <v>55400</v>
      </c>
      <c r="I23" s="33">
        <v>2510</v>
      </c>
      <c r="K23" s="26" t="s">
        <v>37</v>
      </c>
      <c r="L23" s="27">
        <v>20</v>
      </c>
      <c r="M23" s="28" t="s">
        <v>99</v>
      </c>
      <c r="N23" s="8">
        <f t="shared" si="2"/>
        <v>23101</v>
      </c>
      <c r="O23" s="24">
        <v>24000</v>
      </c>
      <c r="P23" s="33">
        <v>1440</v>
      </c>
    </row>
    <row r="24" spans="1:16" ht="21.95" customHeight="1">
      <c r="A24" s="7" t="s">
        <v>36</v>
      </c>
      <c r="B24" s="8">
        <f t="shared" si="0"/>
        <v>33301</v>
      </c>
      <c r="C24" s="15">
        <v>34800</v>
      </c>
      <c r="D24" s="18">
        <v>2680</v>
      </c>
      <c r="F24" s="21">
        <v>21</v>
      </c>
      <c r="G24" s="8">
        <f t="shared" si="1"/>
        <v>55401</v>
      </c>
      <c r="H24" s="24">
        <v>57800</v>
      </c>
      <c r="I24" s="33">
        <v>2619</v>
      </c>
      <c r="K24" s="26"/>
      <c r="L24" s="27">
        <v>21</v>
      </c>
      <c r="M24" s="28" t="s">
        <v>39</v>
      </c>
      <c r="N24" s="8">
        <f t="shared" si="2"/>
        <v>24001</v>
      </c>
      <c r="O24" s="24">
        <v>25200</v>
      </c>
      <c r="P24" s="33">
        <v>1512</v>
      </c>
    </row>
    <row r="25" spans="1:16" ht="21.95" customHeight="1">
      <c r="A25" s="7" t="s">
        <v>38</v>
      </c>
      <c r="B25" s="8">
        <f t="shared" si="0"/>
        <v>34801</v>
      </c>
      <c r="C25" s="15">
        <v>36300</v>
      </c>
      <c r="D25" s="18">
        <v>2795</v>
      </c>
      <c r="F25" s="21">
        <v>22</v>
      </c>
      <c r="G25" s="8">
        <f t="shared" si="1"/>
        <v>57801</v>
      </c>
      <c r="H25" s="24">
        <v>60800</v>
      </c>
      <c r="I25" s="33">
        <v>2755</v>
      </c>
      <c r="K25" s="26"/>
      <c r="L25" s="27">
        <v>22</v>
      </c>
      <c r="M25" s="28" t="s">
        <v>41</v>
      </c>
      <c r="N25" s="8">
        <f t="shared" si="2"/>
        <v>25201</v>
      </c>
      <c r="O25" s="24">
        <v>26400</v>
      </c>
      <c r="P25" s="33">
        <v>1584</v>
      </c>
    </row>
    <row r="26" spans="1:16" ht="21.95" customHeight="1">
      <c r="A26" s="7" t="s">
        <v>40</v>
      </c>
      <c r="B26" s="8">
        <f t="shared" si="0"/>
        <v>36301</v>
      </c>
      <c r="C26" s="15">
        <v>38200</v>
      </c>
      <c r="D26" s="18">
        <v>2941</v>
      </c>
      <c r="F26" s="21">
        <v>23</v>
      </c>
      <c r="G26" s="8">
        <f t="shared" si="1"/>
        <v>60801</v>
      </c>
      <c r="H26" s="24">
        <v>63800</v>
      </c>
      <c r="I26" s="33">
        <v>2890</v>
      </c>
      <c r="K26" s="26"/>
      <c r="L26" s="27">
        <v>23</v>
      </c>
      <c r="M26" s="28" t="s">
        <v>43</v>
      </c>
      <c r="N26" s="8">
        <f t="shared" si="2"/>
        <v>26401</v>
      </c>
      <c r="O26" s="24">
        <v>27600</v>
      </c>
      <c r="P26" s="33">
        <v>1656</v>
      </c>
    </row>
    <row r="27" spans="1:16" ht="21.95" customHeight="1">
      <c r="A27" s="7" t="s">
        <v>42</v>
      </c>
      <c r="B27" s="8">
        <f t="shared" si="0"/>
        <v>38201</v>
      </c>
      <c r="C27" s="15">
        <v>40100</v>
      </c>
      <c r="D27" s="18">
        <v>3088</v>
      </c>
      <c r="F27" s="21">
        <v>24</v>
      </c>
      <c r="G27" s="8">
        <f t="shared" si="1"/>
        <v>63801</v>
      </c>
      <c r="H27" s="24">
        <v>66800</v>
      </c>
      <c r="I27" s="33">
        <v>3026</v>
      </c>
      <c r="K27" s="26"/>
      <c r="L27" s="27">
        <v>24</v>
      </c>
      <c r="M27" s="28" t="s">
        <v>45</v>
      </c>
      <c r="N27" s="8">
        <f t="shared" si="2"/>
        <v>27601</v>
      </c>
      <c r="O27" s="24">
        <v>28800</v>
      </c>
      <c r="P27" s="33">
        <v>1728</v>
      </c>
    </row>
    <row r="28" spans="1:16" ht="21.95" customHeight="1">
      <c r="A28" s="7" t="s">
        <v>44</v>
      </c>
      <c r="B28" s="8">
        <f t="shared" si="0"/>
        <v>40101</v>
      </c>
      <c r="C28" s="15">
        <v>42000</v>
      </c>
      <c r="D28" s="18">
        <v>3234</v>
      </c>
      <c r="F28" s="21">
        <v>25</v>
      </c>
      <c r="G28" s="8">
        <f t="shared" si="1"/>
        <v>66801</v>
      </c>
      <c r="H28" s="24">
        <v>69800</v>
      </c>
      <c r="I28" s="33">
        <v>3162</v>
      </c>
      <c r="K28" s="26" t="s">
        <v>47</v>
      </c>
      <c r="L28" s="27">
        <v>25</v>
      </c>
      <c r="M28" s="28" t="s">
        <v>48</v>
      </c>
      <c r="N28" s="8">
        <f t="shared" si="2"/>
        <v>28801</v>
      </c>
      <c r="O28" s="24">
        <v>30300</v>
      </c>
      <c r="P28" s="33">
        <v>1818</v>
      </c>
    </row>
    <row r="29" spans="1:16" ht="21.95" customHeight="1">
      <c r="A29" s="7" t="s">
        <v>46</v>
      </c>
      <c r="B29" s="8">
        <f t="shared" si="0"/>
        <v>42001</v>
      </c>
      <c r="C29" s="15">
        <v>43900</v>
      </c>
      <c r="D29" s="18">
        <v>3380</v>
      </c>
      <c r="F29" s="21">
        <v>26</v>
      </c>
      <c r="G29" s="8">
        <f t="shared" si="1"/>
        <v>69801</v>
      </c>
      <c r="H29" s="24">
        <v>72800</v>
      </c>
      <c r="I29" s="33">
        <v>3298</v>
      </c>
      <c r="K29" s="26"/>
      <c r="L29" s="27">
        <v>26</v>
      </c>
      <c r="M29" s="28" t="s">
        <v>50</v>
      </c>
      <c r="N29" s="8">
        <f t="shared" si="2"/>
        <v>30301</v>
      </c>
      <c r="O29" s="24">
        <v>31800</v>
      </c>
      <c r="P29" s="33">
        <v>1908</v>
      </c>
    </row>
    <row r="30" spans="1:16" ht="21.95" customHeight="1" thickBot="1">
      <c r="A30" s="9" t="s">
        <v>49</v>
      </c>
      <c r="B30" s="10">
        <f t="shared" si="0"/>
        <v>43901</v>
      </c>
      <c r="C30" s="16">
        <v>45800</v>
      </c>
      <c r="D30" s="19">
        <v>3527</v>
      </c>
      <c r="F30" s="21">
        <v>27</v>
      </c>
      <c r="G30" s="8">
        <f t="shared" si="1"/>
        <v>72801</v>
      </c>
      <c r="H30" s="24">
        <v>76500</v>
      </c>
      <c r="I30" s="33">
        <v>3466</v>
      </c>
      <c r="K30" s="26"/>
      <c r="L30" s="27">
        <v>27</v>
      </c>
      <c r="M30" s="28" t="s">
        <v>51</v>
      </c>
      <c r="N30" s="8">
        <f t="shared" si="2"/>
        <v>31801</v>
      </c>
      <c r="O30" s="24">
        <v>33300</v>
      </c>
      <c r="P30" s="33">
        <v>1998</v>
      </c>
    </row>
    <row r="31" spans="1:16" ht="21.95" customHeight="1" thickTop="1">
      <c r="F31" s="21">
        <v>28</v>
      </c>
      <c r="G31" s="8">
        <f t="shared" si="1"/>
        <v>76501</v>
      </c>
      <c r="H31" s="24">
        <v>80200</v>
      </c>
      <c r="I31" s="33">
        <v>3633</v>
      </c>
      <c r="K31" s="26"/>
      <c r="L31" s="27">
        <v>28</v>
      </c>
      <c r="M31" s="28" t="s">
        <v>52</v>
      </c>
      <c r="N31" s="8">
        <f t="shared" si="2"/>
        <v>33301</v>
      </c>
      <c r="O31" s="24">
        <v>34800</v>
      </c>
      <c r="P31" s="33">
        <v>2088</v>
      </c>
    </row>
    <row r="32" spans="1:16" ht="21.95" customHeight="1">
      <c r="F32" s="21">
        <v>29</v>
      </c>
      <c r="G32" s="8">
        <f t="shared" si="1"/>
        <v>80201</v>
      </c>
      <c r="H32" s="24">
        <v>83900</v>
      </c>
      <c r="I32" s="33">
        <v>3801</v>
      </c>
      <c r="K32" s="26"/>
      <c r="L32" s="27">
        <v>29</v>
      </c>
      <c r="M32" s="28" t="s">
        <v>53</v>
      </c>
      <c r="N32" s="8">
        <f t="shared" si="2"/>
        <v>34801</v>
      </c>
      <c r="O32" s="24">
        <v>36300</v>
      </c>
      <c r="P32" s="33">
        <v>2178</v>
      </c>
    </row>
    <row r="33" spans="6:16" ht="21.95" customHeight="1">
      <c r="F33" s="21">
        <v>30</v>
      </c>
      <c r="G33" s="8">
        <f t="shared" si="1"/>
        <v>83901</v>
      </c>
      <c r="H33" s="24">
        <v>87600</v>
      </c>
      <c r="I33" s="33">
        <v>3969</v>
      </c>
      <c r="K33" s="26" t="s">
        <v>54</v>
      </c>
      <c r="L33" s="27">
        <v>30</v>
      </c>
      <c r="M33" s="28" t="s">
        <v>55</v>
      </c>
      <c r="N33" s="8">
        <f t="shared" si="2"/>
        <v>36301</v>
      </c>
      <c r="O33" s="24">
        <v>38200</v>
      </c>
      <c r="P33" s="33">
        <v>2292</v>
      </c>
    </row>
    <row r="34" spans="6:16" ht="21.95" customHeight="1">
      <c r="F34" s="21">
        <v>31</v>
      </c>
      <c r="G34" s="8">
        <f t="shared" si="1"/>
        <v>87601</v>
      </c>
      <c r="H34" s="24">
        <v>92100</v>
      </c>
      <c r="I34" s="33">
        <v>4173</v>
      </c>
      <c r="K34" s="26"/>
      <c r="L34" s="27">
        <v>31</v>
      </c>
      <c r="M34" s="28" t="s">
        <v>56</v>
      </c>
      <c r="N34" s="8">
        <f t="shared" si="2"/>
        <v>38201</v>
      </c>
      <c r="O34" s="24">
        <v>40100</v>
      </c>
      <c r="P34" s="33">
        <v>2406</v>
      </c>
    </row>
    <row r="35" spans="6:16" ht="21.95" customHeight="1">
      <c r="F35" s="21">
        <v>32</v>
      </c>
      <c r="G35" s="8">
        <f t="shared" si="1"/>
        <v>92101</v>
      </c>
      <c r="H35" s="24">
        <v>96600</v>
      </c>
      <c r="I35" s="33">
        <v>4377</v>
      </c>
      <c r="K35" s="26"/>
      <c r="L35" s="27">
        <v>32</v>
      </c>
      <c r="M35" s="28" t="s">
        <v>57</v>
      </c>
      <c r="N35" s="8">
        <f t="shared" si="2"/>
        <v>40101</v>
      </c>
      <c r="O35" s="24">
        <v>42000</v>
      </c>
      <c r="P35" s="33">
        <v>2520</v>
      </c>
    </row>
    <row r="36" spans="6:16" ht="21.95" customHeight="1">
      <c r="F36" s="21">
        <v>33</v>
      </c>
      <c r="G36" s="8">
        <f t="shared" si="1"/>
        <v>96601</v>
      </c>
      <c r="H36" s="24">
        <v>101100</v>
      </c>
      <c r="I36" s="33">
        <v>4580</v>
      </c>
      <c r="K36" s="26"/>
      <c r="L36" s="27">
        <v>33</v>
      </c>
      <c r="M36" s="28" t="s">
        <v>58</v>
      </c>
      <c r="N36" s="8">
        <f t="shared" si="2"/>
        <v>42001</v>
      </c>
      <c r="O36" s="24">
        <v>43900</v>
      </c>
      <c r="P36" s="33">
        <v>2634</v>
      </c>
    </row>
    <row r="37" spans="6:16" ht="21.95" customHeight="1">
      <c r="F37" s="21">
        <v>34</v>
      </c>
      <c r="G37" s="8">
        <f t="shared" si="1"/>
        <v>101101</v>
      </c>
      <c r="H37" s="24">
        <v>105600</v>
      </c>
      <c r="I37" s="33">
        <v>4784</v>
      </c>
      <c r="K37" s="26"/>
      <c r="L37" s="27">
        <v>34</v>
      </c>
      <c r="M37" s="28" t="s">
        <v>59</v>
      </c>
      <c r="N37" s="8">
        <f t="shared" si="2"/>
        <v>43901</v>
      </c>
      <c r="O37" s="24">
        <v>45800</v>
      </c>
      <c r="P37" s="33">
        <v>2748</v>
      </c>
    </row>
    <row r="38" spans="6:16" ht="21.95" customHeight="1">
      <c r="F38" s="21">
        <v>35</v>
      </c>
      <c r="G38" s="8">
        <f t="shared" si="1"/>
        <v>105601</v>
      </c>
      <c r="H38" s="24">
        <v>110100</v>
      </c>
      <c r="I38" s="33">
        <v>4988</v>
      </c>
      <c r="K38" s="26" t="s">
        <v>60</v>
      </c>
      <c r="L38" s="27">
        <v>35</v>
      </c>
      <c r="M38" s="28" t="s">
        <v>61</v>
      </c>
      <c r="N38" s="8">
        <f t="shared" si="2"/>
        <v>45801</v>
      </c>
      <c r="O38" s="24">
        <v>48200</v>
      </c>
      <c r="P38" s="33">
        <v>2892</v>
      </c>
    </row>
    <row r="39" spans="6:16" ht="21.95" customHeight="1">
      <c r="F39" s="21">
        <v>36</v>
      </c>
      <c r="G39" s="8">
        <f t="shared" si="1"/>
        <v>110101</v>
      </c>
      <c r="H39" s="24">
        <v>115500</v>
      </c>
      <c r="I39" s="33">
        <v>5233</v>
      </c>
      <c r="K39" s="26"/>
      <c r="L39" s="27">
        <v>36</v>
      </c>
      <c r="M39" s="28" t="s">
        <v>62</v>
      </c>
      <c r="N39" s="8">
        <f t="shared" si="2"/>
        <v>48201</v>
      </c>
      <c r="O39" s="24">
        <v>50600</v>
      </c>
      <c r="P39" s="33">
        <v>3036</v>
      </c>
    </row>
    <row r="40" spans="6:16" ht="21.95" customHeight="1">
      <c r="F40" s="21">
        <v>37</v>
      </c>
      <c r="G40" s="8">
        <f t="shared" si="1"/>
        <v>115501</v>
      </c>
      <c r="H40" s="24">
        <v>120900</v>
      </c>
      <c r="I40" s="33">
        <v>5477</v>
      </c>
      <c r="K40" s="26"/>
      <c r="L40" s="27">
        <v>37</v>
      </c>
      <c r="M40" s="28" t="s">
        <v>63</v>
      </c>
      <c r="N40" s="8">
        <f t="shared" si="2"/>
        <v>50601</v>
      </c>
      <c r="O40" s="24">
        <v>53000</v>
      </c>
      <c r="P40" s="33">
        <v>3180</v>
      </c>
    </row>
    <row r="41" spans="6:16" ht="21.95" customHeight="1">
      <c r="F41" s="21">
        <v>38</v>
      </c>
      <c r="G41" s="8">
        <f t="shared" si="1"/>
        <v>120901</v>
      </c>
      <c r="H41" s="24">
        <v>126300</v>
      </c>
      <c r="I41" s="33">
        <v>5722</v>
      </c>
      <c r="K41" s="26"/>
      <c r="L41" s="27">
        <v>38</v>
      </c>
      <c r="M41" s="28" t="s">
        <v>64</v>
      </c>
      <c r="N41" s="8">
        <f t="shared" si="2"/>
        <v>53001</v>
      </c>
      <c r="O41" s="24">
        <v>55400</v>
      </c>
      <c r="P41" s="33">
        <v>3324</v>
      </c>
    </row>
    <row r="42" spans="6:16" ht="21.95" customHeight="1">
      <c r="F42" s="21">
        <v>39</v>
      </c>
      <c r="G42" s="8">
        <f t="shared" si="1"/>
        <v>126301</v>
      </c>
      <c r="H42" s="24">
        <v>131700</v>
      </c>
      <c r="I42" s="33">
        <v>5967</v>
      </c>
      <c r="K42" s="26"/>
      <c r="L42" s="27">
        <v>39</v>
      </c>
      <c r="M42" s="28" t="s">
        <v>65</v>
      </c>
      <c r="N42" s="8">
        <f t="shared" si="2"/>
        <v>55401</v>
      </c>
      <c r="O42" s="24">
        <v>57800</v>
      </c>
      <c r="P42" s="33">
        <v>3468</v>
      </c>
    </row>
    <row r="43" spans="6:16" ht="21.95" customHeight="1">
      <c r="F43" s="21">
        <v>40</v>
      </c>
      <c r="G43" s="8">
        <f t="shared" si="1"/>
        <v>131701</v>
      </c>
      <c r="H43" s="24">
        <v>137100</v>
      </c>
      <c r="I43" s="33">
        <v>6211</v>
      </c>
      <c r="K43" s="26" t="s">
        <v>66</v>
      </c>
      <c r="L43" s="27">
        <v>40</v>
      </c>
      <c r="M43" s="28" t="s">
        <v>67</v>
      </c>
      <c r="N43" s="8">
        <f t="shared" si="2"/>
        <v>57801</v>
      </c>
      <c r="O43" s="24">
        <v>60800</v>
      </c>
      <c r="P43" s="33">
        <v>3648</v>
      </c>
    </row>
    <row r="44" spans="6:16" ht="21.95" customHeight="1">
      <c r="F44" s="21">
        <v>41</v>
      </c>
      <c r="G44" s="8">
        <f t="shared" si="1"/>
        <v>137101</v>
      </c>
      <c r="H44" s="24">
        <v>142500</v>
      </c>
      <c r="I44" s="33">
        <v>6456</v>
      </c>
      <c r="K44" s="26"/>
      <c r="L44" s="27">
        <v>41</v>
      </c>
      <c r="M44" s="28" t="s">
        <v>68</v>
      </c>
      <c r="N44" s="8">
        <f t="shared" si="2"/>
        <v>60801</v>
      </c>
      <c r="O44" s="24">
        <v>63800</v>
      </c>
      <c r="P44" s="33">
        <v>3828</v>
      </c>
    </row>
    <row r="45" spans="6:16" ht="21.95" customHeight="1">
      <c r="F45" s="21">
        <v>42</v>
      </c>
      <c r="G45" s="8">
        <f t="shared" si="1"/>
        <v>142501</v>
      </c>
      <c r="H45" s="24">
        <v>147900</v>
      </c>
      <c r="I45" s="33">
        <v>6701</v>
      </c>
      <c r="K45" s="26"/>
      <c r="L45" s="27">
        <v>42</v>
      </c>
      <c r="M45" s="28" t="s">
        <v>69</v>
      </c>
      <c r="N45" s="8">
        <f t="shared" si="2"/>
        <v>63801</v>
      </c>
      <c r="O45" s="24">
        <v>66800</v>
      </c>
      <c r="P45" s="33">
        <v>4008</v>
      </c>
    </row>
    <row r="46" spans="6:16" ht="21.95" customHeight="1">
      <c r="F46" s="21">
        <v>43</v>
      </c>
      <c r="G46" s="8">
        <f t="shared" si="1"/>
        <v>147901</v>
      </c>
      <c r="H46" s="24">
        <v>150000</v>
      </c>
      <c r="I46" s="33">
        <v>6796</v>
      </c>
      <c r="K46" s="26"/>
      <c r="L46" s="27">
        <v>43</v>
      </c>
      <c r="M46" s="28" t="s">
        <v>70</v>
      </c>
      <c r="N46" s="8">
        <f t="shared" si="2"/>
        <v>66801</v>
      </c>
      <c r="O46" s="24">
        <v>69800</v>
      </c>
      <c r="P46" s="33">
        <v>4188</v>
      </c>
    </row>
    <row r="47" spans="6:16" ht="21.95" customHeight="1">
      <c r="F47" s="21">
        <v>44</v>
      </c>
      <c r="G47" s="8">
        <f t="shared" si="1"/>
        <v>150001</v>
      </c>
      <c r="H47" s="24">
        <v>156400</v>
      </c>
      <c r="I47" s="33">
        <v>7086</v>
      </c>
      <c r="K47" s="26"/>
      <c r="L47" s="27">
        <v>44</v>
      </c>
      <c r="M47" s="28" t="s">
        <v>71</v>
      </c>
      <c r="N47" s="8">
        <f t="shared" si="2"/>
        <v>69801</v>
      </c>
      <c r="O47" s="24">
        <v>72800</v>
      </c>
      <c r="P47" s="33">
        <v>4368</v>
      </c>
    </row>
    <row r="48" spans="6:16" ht="21.95" customHeight="1">
      <c r="F48" s="21">
        <v>45</v>
      </c>
      <c r="G48" s="8">
        <f t="shared" si="1"/>
        <v>156401</v>
      </c>
      <c r="H48" s="24">
        <v>162800</v>
      </c>
      <c r="I48" s="33">
        <v>7376</v>
      </c>
      <c r="K48" s="26" t="s">
        <v>72</v>
      </c>
      <c r="L48" s="27">
        <v>45</v>
      </c>
      <c r="M48" s="28" t="s">
        <v>73</v>
      </c>
      <c r="N48" s="8">
        <f t="shared" si="2"/>
        <v>72801</v>
      </c>
      <c r="O48" s="24">
        <v>76500</v>
      </c>
      <c r="P48" s="33">
        <v>4590</v>
      </c>
    </row>
    <row r="49" spans="6:16" ht="21.95" customHeight="1">
      <c r="F49" s="21">
        <v>46</v>
      </c>
      <c r="G49" s="8">
        <f t="shared" si="1"/>
        <v>162801</v>
      </c>
      <c r="H49" s="24">
        <v>169200</v>
      </c>
      <c r="I49" s="33">
        <v>7666</v>
      </c>
      <c r="K49" s="26"/>
      <c r="L49" s="27">
        <v>46</v>
      </c>
      <c r="M49" s="28" t="s">
        <v>74</v>
      </c>
      <c r="N49" s="8">
        <f t="shared" si="2"/>
        <v>76501</v>
      </c>
      <c r="O49" s="24">
        <v>80200</v>
      </c>
      <c r="P49" s="33">
        <v>4812</v>
      </c>
    </row>
    <row r="50" spans="6:16" ht="21.95" customHeight="1">
      <c r="F50" s="21">
        <v>47</v>
      </c>
      <c r="G50" s="8">
        <f t="shared" si="1"/>
        <v>169201</v>
      </c>
      <c r="H50" s="24">
        <v>175600</v>
      </c>
      <c r="I50" s="33">
        <v>7956</v>
      </c>
      <c r="K50" s="26"/>
      <c r="L50" s="27">
        <v>47</v>
      </c>
      <c r="M50" s="28" t="s">
        <v>75</v>
      </c>
      <c r="N50" s="8">
        <f t="shared" si="2"/>
        <v>80201</v>
      </c>
      <c r="O50" s="24">
        <v>83900</v>
      </c>
      <c r="P50" s="33">
        <v>5034</v>
      </c>
    </row>
    <row r="51" spans="6:16" ht="21.95" customHeight="1" thickBot="1">
      <c r="F51" s="22">
        <v>48</v>
      </c>
      <c r="G51" s="10">
        <f t="shared" si="1"/>
        <v>175601</v>
      </c>
      <c r="H51" s="25">
        <v>182000</v>
      </c>
      <c r="I51" s="34">
        <v>8246</v>
      </c>
      <c r="K51" s="26"/>
      <c r="L51" s="27">
        <v>48</v>
      </c>
      <c r="M51" s="28" t="s">
        <v>76</v>
      </c>
      <c r="N51" s="8">
        <f t="shared" si="2"/>
        <v>83901</v>
      </c>
      <c r="O51" s="24">
        <v>87600</v>
      </c>
      <c r="P51" s="33">
        <v>5256</v>
      </c>
    </row>
    <row r="52" spans="6:16" ht="21.95" customHeight="1" thickTop="1">
      <c r="K52" s="26" t="s">
        <v>77</v>
      </c>
      <c r="L52" s="27">
        <v>49</v>
      </c>
      <c r="M52" s="28" t="s">
        <v>78</v>
      </c>
      <c r="N52" s="8">
        <f t="shared" si="2"/>
        <v>87601</v>
      </c>
      <c r="O52" s="24">
        <v>92100</v>
      </c>
      <c r="P52" s="33">
        <v>5526</v>
      </c>
    </row>
    <row r="53" spans="6:16" ht="21.95" customHeight="1">
      <c r="K53" s="26"/>
      <c r="L53" s="27">
        <v>50</v>
      </c>
      <c r="M53" s="28" t="s">
        <v>79</v>
      </c>
      <c r="N53" s="8">
        <f t="shared" si="2"/>
        <v>92101</v>
      </c>
      <c r="O53" s="24">
        <v>96600</v>
      </c>
      <c r="P53" s="33">
        <v>5796</v>
      </c>
    </row>
    <row r="54" spans="6:16" ht="21.95" customHeight="1">
      <c r="K54" s="26"/>
      <c r="L54" s="27">
        <v>51</v>
      </c>
      <c r="M54" s="28" t="s">
        <v>100</v>
      </c>
      <c r="N54" s="8">
        <f t="shared" si="2"/>
        <v>96601</v>
      </c>
      <c r="O54" s="24">
        <v>101100</v>
      </c>
      <c r="P54" s="33">
        <v>6066</v>
      </c>
    </row>
    <row r="55" spans="6:16" ht="21.95" customHeight="1">
      <c r="K55" s="26"/>
      <c r="L55" s="27">
        <v>52</v>
      </c>
      <c r="M55" s="28" t="s">
        <v>80</v>
      </c>
      <c r="N55" s="8">
        <f t="shared" si="2"/>
        <v>101101</v>
      </c>
      <c r="O55" s="24">
        <v>105600</v>
      </c>
      <c r="P55" s="33">
        <v>6336</v>
      </c>
    </row>
    <row r="56" spans="6:16" ht="21.95" customHeight="1">
      <c r="K56" s="26"/>
      <c r="L56" s="27">
        <v>53</v>
      </c>
      <c r="M56" s="28" t="s">
        <v>81</v>
      </c>
      <c r="N56" s="8">
        <f t="shared" si="2"/>
        <v>105601</v>
      </c>
      <c r="O56" s="24">
        <v>110100</v>
      </c>
      <c r="P56" s="33">
        <v>6606</v>
      </c>
    </row>
    <row r="57" spans="6:16" ht="21.95" customHeight="1">
      <c r="K57" s="26" t="s">
        <v>82</v>
      </c>
      <c r="L57" s="27">
        <v>54</v>
      </c>
      <c r="M57" s="28" t="s">
        <v>83</v>
      </c>
      <c r="N57" s="8">
        <f t="shared" si="2"/>
        <v>110101</v>
      </c>
      <c r="O57" s="24">
        <v>115500</v>
      </c>
      <c r="P57" s="33">
        <v>6930</v>
      </c>
    </row>
    <row r="58" spans="6:16" ht="21.95" customHeight="1">
      <c r="K58" s="26"/>
      <c r="L58" s="27">
        <v>55</v>
      </c>
      <c r="M58" s="28" t="s">
        <v>84</v>
      </c>
      <c r="N58" s="8">
        <f t="shared" si="2"/>
        <v>115501</v>
      </c>
      <c r="O58" s="24">
        <v>120900</v>
      </c>
      <c r="P58" s="33">
        <v>7254</v>
      </c>
    </row>
    <row r="59" spans="6:16" ht="21.95" customHeight="1">
      <c r="K59" s="26"/>
      <c r="L59" s="27">
        <v>56</v>
      </c>
      <c r="M59" s="28" t="s">
        <v>85</v>
      </c>
      <c r="N59" s="8">
        <f t="shared" si="2"/>
        <v>120901</v>
      </c>
      <c r="O59" s="24">
        <v>126300</v>
      </c>
      <c r="P59" s="33">
        <v>7578</v>
      </c>
    </row>
    <row r="60" spans="6:16" ht="21.95" customHeight="1">
      <c r="K60" s="26"/>
      <c r="L60" s="27">
        <v>57</v>
      </c>
      <c r="M60" s="28" t="s">
        <v>86</v>
      </c>
      <c r="N60" s="8">
        <f t="shared" si="2"/>
        <v>126301</v>
      </c>
      <c r="O60" s="24">
        <v>131700</v>
      </c>
      <c r="P60" s="33">
        <v>7902</v>
      </c>
    </row>
    <row r="61" spans="6:16" ht="21.95" customHeight="1">
      <c r="K61" s="26"/>
      <c r="L61" s="27">
        <v>58</v>
      </c>
      <c r="M61" s="28" t="s">
        <v>87</v>
      </c>
      <c r="N61" s="8">
        <f t="shared" si="2"/>
        <v>131701</v>
      </c>
      <c r="O61" s="24">
        <v>137100</v>
      </c>
      <c r="P61" s="33">
        <v>8226</v>
      </c>
    </row>
    <row r="62" spans="6:16" ht="21.95" customHeight="1">
      <c r="K62" s="26"/>
      <c r="L62" s="27">
        <v>59</v>
      </c>
      <c r="M62" s="28" t="s">
        <v>88</v>
      </c>
      <c r="N62" s="8">
        <f t="shared" si="2"/>
        <v>137101</v>
      </c>
      <c r="O62" s="24">
        <v>142500</v>
      </c>
      <c r="P62" s="33">
        <v>8550</v>
      </c>
    </row>
    <row r="63" spans="6:16" ht="21.95" customHeight="1">
      <c r="K63" s="26"/>
      <c r="L63" s="27">
        <v>60</v>
      </c>
      <c r="M63" s="28" t="s">
        <v>89</v>
      </c>
      <c r="N63" s="8">
        <f t="shared" si="2"/>
        <v>142501</v>
      </c>
      <c r="O63" s="24">
        <v>147900</v>
      </c>
      <c r="P63" s="33">
        <v>8874</v>
      </c>
    </row>
    <row r="64" spans="6:16" ht="21.95" customHeight="1" thickBot="1">
      <c r="K64" s="29"/>
      <c r="L64" s="30">
        <v>61</v>
      </c>
      <c r="M64" s="31" t="s">
        <v>9</v>
      </c>
      <c r="N64" s="10">
        <f t="shared" si="2"/>
        <v>147901</v>
      </c>
      <c r="O64" s="25">
        <v>150000</v>
      </c>
      <c r="P64" s="34">
        <v>9000</v>
      </c>
    </row>
    <row r="65" ht="16.5" thickTop="1"/>
  </sheetData>
  <sheetProtection password="85BA" sheet="1" objects="1" scenarios="1"/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人力成本試算</vt:lpstr>
      <vt:lpstr>勞健金額查詢</vt:lpstr>
      <vt:lpstr>人力成本試算!Print_Area</vt:lpstr>
      <vt:lpstr>人力成本試算!Print_Titles</vt:lpstr>
    </vt:vector>
  </TitlesOfParts>
  <Company>MyPC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Tsen</dc:creator>
  <cp:lastModifiedBy>Candace Tsen</cp:lastModifiedBy>
  <cp:lastPrinted>2018-12-20T06:49:53Z</cp:lastPrinted>
  <dcterms:created xsi:type="dcterms:W3CDTF">2015-10-07T09:48:16Z</dcterms:created>
  <dcterms:modified xsi:type="dcterms:W3CDTF">2018-12-20T08:37:51Z</dcterms:modified>
</cp:coreProperties>
</file>